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LV20-568Au\Box\産学連携第１契約グループ\産学連携第1・2契約G共有\(A)　各種雛形\"/>
    </mc:Choice>
  </mc:AlternateContent>
  <xr:revisionPtr revIDLastSave="0" documentId="13_ncr:1_{8C8ABDAC-A50C-4780-88CB-1F0921258EB4}" xr6:coauthVersionLast="36" xr6:coauthVersionMax="36" xr10:uidLastSave="{00000000-0000-0000-0000-000000000000}"/>
  <bookViews>
    <workbookView xWindow="0" yWindow="0" windowWidth="19200" windowHeight="10245" tabRatio="711" xr2:uid="{00000000-000D-0000-FFFF-FFFF00000000}"/>
  </bookViews>
  <sheets>
    <sheet name="事前調査シート(オレンジ箇所にご記入ください)" sheetId="3" r:id="rId1"/>
    <sheet name="事前調査シート (記入例)" sheetId="12" r:id="rId2"/>
    <sheet name="大学側使用（リスト）" sheetId="6" r:id="rId3"/>
    <sheet name="大学側使用１" sheetId="4" r:id="rId4"/>
    <sheet name="大学側使用２" sheetId="1" r:id="rId5"/>
  </sheets>
  <definedNames>
    <definedName name="_xlnm.Print_Area" localSheetId="1">'事前調査シート (記入例)'!$A$1:$X$91</definedName>
    <definedName name="_xlnm.Print_Area" localSheetId="0">'事前調査シート(オレンジ箇所にご記入ください)'!$A$1:$AE$117</definedName>
    <definedName name="_xlnm.Print_Area" localSheetId="3">大学側使用１!$A$2:$J$48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9" i="3" l="1"/>
  <c r="K18" i="4" l="1"/>
  <c r="G36" i="4"/>
  <c r="D37" i="4"/>
  <c r="C37" i="4"/>
  <c r="K53" i="12" l="1"/>
  <c r="C33" i="12"/>
  <c r="C32" i="12"/>
  <c r="L116" i="12"/>
  <c r="K116" i="12"/>
  <c r="AA116" i="12" s="1"/>
  <c r="L115" i="12"/>
  <c r="K115" i="12"/>
  <c r="L114" i="12"/>
  <c r="K114" i="12"/>
  <c r="AA114" i="12" s="1"/>
  <c r="L113" i="12"/>
  <c r="K113" i="12"/>
  <c r="L112" i="12"/>
  <c r="K112" i="12"/>
  <c r="AA112" i="12" s="1"/>
  <c r="L111" i="12"/>
  <c r="K111" i="12"/>
  <c r="L110" i="12"/>
  <c r="K110" i="12"/>
  <c r="AA110" i="12" s="1"/>
  <c r="L109" i="12"/>
  <c r="K109" i="12"/>
  <c r="L108" i="12"/>
  <c r="K108" i="12"/>
  <c r="AA108" i="12" s="1"/>
  <c r="L107" i="12"/>
  <c r="K107" i="12"/>
  <c r="H69" i="12"/>
  <c r="L56" i="12"/>
  <c r="K56" i="12"/>
  <c r="AA56" i="12" s="1"/>
  <c r="L55" i="12"/>
  <c r="K55" i="12"/>
  <c r="L54" i="12"/>
  <c r="K54" i="12"/>
  <c r="AA54" i="12" s="1"/>
  <c r="L53" i="12"/>
  <c r="Z53" i="12" s="1"/>
  <c r="L51" i="12"/>
  <c r="K51" i="12"/>
  <c r="L54" i="3"/>
  <c r="L30" i="4" s="1"/>
  <c r="K54" i="3"/>
  <c r="K30" i="4" s="1"/>
  <c r="L53" i="3"/>
  <c r="L29" i="4" s="1"/>
  <c r="K53" i="3"/>
  <c r="L52" i="3"/>
  <c r="L28" i="4" s="1"/>
  <c r="K52" i="3"/>
  <c r="K28" i="4" s="1"/>
  <c r="L51" i="3"/>
  <c r="L27" i="4" s="1"/>
  <c r="K51" i="3"/>
  <c r="K113" i="3"/>
  <c r="Y113" i="3" s="1"/>
  <c r="L113" i="3"/>
  <c r="K114" i="3"/>
  <c r="Y114" i="3" s="1"/>
  <c r="L114" i="3"/>
  <c r="K115" i="3"/>
  <c r="Y115" i="3" s="1"/>
  <c r="L115" i="3"/>
  <c r="L116" i="3"/>
  <c r="K116" i="3"/>
  <c r="Y116" i="3" s="1"/>
  <c r="L112" i="3"/>
  <c r="K112" i="3"/>
  <c r="Y112" i="3" s="1"/>
  <c r="L111" i="3"/>
  <c r="K111" i="3"/>
  <c r="Y111" i="3" s="1"/>
  <c r="L110" i="3"/>
  <c r="K110" i="3"/>
  <c r="Y110" i="3" s="1"/>
  <c r="L109" i="3"/>
  <c r="K109" i="3"/>
  <c r="Y109" i="3" s="1"/>
  <c r="L108" i="3"/>
  <c r="K108" i="3"/>
  <c r="Y108" i="3" s="1"/>
  <c r="L107" i="3"/>
  <c r="K107" i="3"/>
  <c r="Y107" i="3" s="1"/>
  <c r="Y54" i="3"/>
  <c r="L56" i="3"/>
  <c r="L32" i="4" s="1"/>
  <c r="K56" i="3"/>
  <c r="L55" i="3"/>
  <c r="L31" i="4" s="1"/>
  <c r="K55" i="3"/>
  <c r="Z112" i="3" l="1"/>
  <c r="Y108" i="12"/>
  <c r="AA55" i="3"/>
  <c r="K31" i="4"/>
  <c r="Z114" i="12"/>
  <c r="AA53" i="3"/>
  <c r="K29" i="4"/>
  <c r="AA56" i="3"/>
  <c r="K32" i="4"/>
  <c r="Y51" i="3"/>
  <c r="K27" i="4"/>
  <c r="Z107" i="12"/>
  <c r="Z115" i="12"/>
  <c r="Z115" i="3"/>
  <c r="Z111" i="3"/>
  <c r="Z107" i="3"/>
  <c r="Z108" i="3"/>
  <c r="Z114" i="3"/>
  <c r="Z56" i="3"/>
  <c r="Y54" i="12"/>
  <c r="AB54" i="12" s="1"/>
  <c r="Z110" i="12"/>
  <c r="Z110" i="3"/>
  <c r="Z52" i="3"/>
  <c r="AA52" i="3" s="1"/>
  <c r="Z54" i="3"/>
  <c r="Z54" i="12"/>
  <c r="Z111" i="12"/>
  <c r="Y112" i="12"/>
  <c r="AB112" i="12" s="1"/>
  <c r="Y116" i="12"/>
  <c r="AB116" i="12" s="1"/>
  <c r="Z51" i="12"/>
  <c r="AA51" i="12" s="1"/>
  <c r="Y52" i="12"/>
  <c r="Z55" i="12"/>
  <c r="Y56" i="12"/>
  <c r="Z108" i="12"/>
  <c r="Z112" i="12"/>
  <c r="Z116" i="12"/>
  <c r="Z52" i="12"/>
  <c r="AA52" i="12" s="1"/>
  <c r="Z56" i="12"/>
  <c r="Z109" i="12"/>
  <c r="Y110" i="12"/>
  <c r="AB110" i="12" s="1"/>
  <c r="Z113" i="12"/>
  <c r="Y114" i="12"/>
  <c r="AB114" i="12" s="1"/>
  <c r="AB108" i="12"/>
  <c r="AB56" i="12"/>
  <c r="AA55" i="12"/>
  <c r="AA113" i="12"/>
  <c r="Y51" i="12"/>
  <c r="Y53" i="12"/>
  <c r="Y55" i="12"/>
  <c r="Y107" i="12"/>
  <c r="Y109" i="12"/>
  <c r="Y111" i="12"/>
  <c r="Y113" i="12"/>
  <c r="Y115" i="12"/>
  <c r="AA53" i="12"/>
  <c r="AA107" i="12"/>
  <c r="AA109" i="12"/>
  <c r="AA111" i="12"/>
  <c r="AA115" i="12"/>
  <c r="AA54" i="3"/>
  <c r="AB54" i="3" s="1"/>
  <c r="Y56" i="3"/>
  <c r="AB56" i="3" s="1"/>
  <c r="Y52" i="3"/>
  <c r="Z51" i="3"/>
  <c r="AA51" i="3" s="1"/>
  <c r="AB51" i="3" s="1"/>
  <c r="Z53" i="3"/>
  <c r="Z116" i="3"/>
  <c r="Z55" i="3"/>
  <c r="Y55" i="3"/>
  <c r="AB55" i="3" s="1"/>
  <c r="Y53" i="3"/>
  <c r="Z109" i="3"/>
  <c r="Z113" i="3"/>
  <c r="AA113" i="3" s="1"/>
  <c r="AB113" i="3" s="1"/>
  <c r="AA116" i="3"/>
  <c r="AB116" i="3" s="1"/>
  <c r="AA115" i="3"/>
  <c r="AB115" i="3" s="1"/>
  <c r="AA114" i="3"/>
  <c r="AB114" i="3" s="1"/>
  <c r="AA112" i="3"/>
  <c r="AB112" i="3" s="1"/>
  <c r="AA111" i="3"/>
  <c r="AB111" i="3" s="1"/>
  <c r="AA110" i="3"/>
  <c r="AB110" i="3" s="1"/>
  <c r="AA109" i="3"/>
  <c r="AB109" i="3" s="1"/>
  <c r="AA108" i="3"/>
  <c r="AB108" i="3" s="1"/>
  <c r="AA107" i="3"/>
  <c r="AB107" i="3" s="1"/>
  <c r="C32" i="3"/>
  <c r="C33" i="3"/>
  <c r="H69" i="3"/>
  <c r="J37" i="4" s="1"/>
  <c r="AB53" i="3" l="1"/>
  <c r="AB52" i="3"/>
  <c r="AB55" i="12"/>
  <c r="AB115" i="12"/>
  <c r="AB52" i="12"/>
  <c r="AB109" i="12"/>
  <c r="AB107" i="12"/>
  <c r="AB51" i="12"/>
  <c r="AB113" i="12"/>
  <c r="AB111" i="12"/>
  <c r="AB53" i="12"/>
  <c r="AB50" i="3"/>
  <c r="E69" i="3" l="1"/>
  <c r="E71" i="3" s="1"/>
  <c r="F37" i="4" s="1"/>
  <c r="E37" i="4"/>
  <c r="AB50" i="12"/>
  <c r="D69" i="12" s="1"/>
  <c r="E69" i="12" s="1"/>
  <c r="E71" i="12" s="1"/>
  <c r="Y3" i="1"/>
  <c r="BW3" i="1" l="1"/>
  <c r="DI3" i="1"/>
  <c r="CL3" i="1"/>
  <c r="CK3" i="1"/>
  <c r="CJ3" i="1"/>
  <c r="CI3" i="1"/>
  <c r="CH3" i="1"/>
  <c r="CF3" i="1"/>
  <c r="CD3" i="1"/>
  <c r="CC3" i="1"/>
  <c r="CB3" i="1"/>
  <c r="CA3" i="1"/>
  <c r="BZ3" i="1"/>
  <c r="BY3" i="1"/>
  <c r="BX3" i="1"/>
  <c r="AU3" i="1"/>
  <c r="AT3" i="1"/>
  <c r="AP3" i="1"/>
  <c r="AK3" i="1"/>
  <c r="AH3" i="1"/>
  <c r="AG3" i="1"/>
  <c r="AF3" i="1"/>
  <c r="AE3" i="1"/>
  <c r="AD3" i="1"/>
  <c r="E9" i="4"/>
  <c r="E7" i="4"/>
  <c r="G37" i="4"/>
  <c r="AC3" i="1"/>
  <c r="Z3" i="1"/>
  <c r="X3" i="1"/>
  <c r="W3" i="1" l="1"/>
  <c r="R3" i="1"/>
  <c r="Q3" i="1"/>
  <c r="P3" i="1"/>
  <c r="I3" i="1"/>
  <c r="C14" i="4"/>
  <c r="E8" i="4" l="1"/>
  <c r="B48" i="4" l="1"/>
  <c r="F38" i="4"/>
  <c r="B46" i="4"/>
  <c r="B45" i="4"/>
  <c r="B44" i="4"/>
  <c r="B42" i="4"/>
  <c r="B41" i="4"/>
  <c r="B40" i="4"/>
  <c r="B37" i="4"/>
  <c r="B34" i="4"/>
  <c r="C32" i="4"/>
  <c r="J32" i="4"/>
  <c r="H32" i="4"/>
  <c r="E32" i="4"/>
  <c r="J31" i="4"/>
  <c r="H31" i="4"/>
  <c r="E31" i="4"/>
  <c r="C31" i="4"/>
  <c r="J30" i="4"/>
  <c r="H30" i="4"/>
  <c r="E30" i="4"/>
  <c r="C30" i="4"/>
  <c r="J29" i="4"/>
  <c r="H29" i="4"/>
  <c r="E29" i="4"/>
  <c r="C29" i="4"/>
  <c r="J28" i="4"/>
  <c r="H28" i="4"/>
  <c r="E28" i="4"/>
  <c r="C28" i="4"/>
  <c r="J27" i="4"/>
  <c r="H27" i="4"/>
  <c r="E27" i="4"/>
  <c r="C27" i="4"/>
  <c r="H24" i="4"/>
  <c r="E24" i="4"/>
  <c r="C24" i="4"/>
  <c r="H23" i="4"/>
  <c r="E23" i="4"/>
  <c r="C23" i="4"/>
  <c r="H22" i="4"/>
  <c r="E22" i="4"/>
  <c r="C22" i="4"/>
  <c r="H21" i="4"/>
  <c r="E21" i="4"/>
  <c r="C21" i="4"/>
  <c r="H20" i="4"/>
  <c r="E20" i="4"/>
  <c r="C20" i="4"/>
  <c r="H19" i="4"/>
  <c r="E19" i="4"/>
  <c r="C19" i="4"/>
  <c r="F16" i="4"/>
  <c r="C16" i="4"/>
  <c r="C15" i="4"/>
  <c r="I4" i="4"/>
  <c r="E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東工大/Tokyo Tech</author>
  </authors>
  <commentList>
    <comment ref="A2" authorId="0" shapeId="0" xr:uid="{00000000-0006-0000-0200-000001000000}">
      <text>
        <r>
          <rPr>
            <b/>
            <sz val="9"/>
            <color indexed="81"/>
            <rFont val="MS P ゴシック"/>
            <family val="3"/>
            <charset val="128"/>
          </rPr>
          <t>東工大/Tokyo Tech:</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メンテナンス用</author>
    <author>LV17-114Au</author>
  </authors>
  <commentList>
    <comment ref="A2" authorId="0" shapeId="0" xr:uid="{00000000-0006-0000-0400-000001000000}">
      <text>
        <r>
          <rPr>
            <sz val="9"/>
            <color indexed="81"/>
            <rFont val="ＭＳ Ｐゴシック"/>
            <family val="3"/>
            <charset val="128"/>
          </rPr>
          <t xml:space="preserve">契約締結日が入ったものは色がつきます。
黒文字は使用番号、色文字は未使用番号（識別のため各色使用）
</t>
        </r>
      </text>
    </comment>
    <comment ref="I2" authorId="0" shapeId="0" xr:uid="{00000000-0006-0000-0400-000002000000}">
      <text>
        <r>
          <rPr>
            <b/>
            <sz val="9"/>
            <color indexed="81"/>
            <rFont val="ＭＳ Ｐゴシック"/>
            <family val="3"/>
            <charset val="128"/>
          </rPr>
          <t>教員名入力すると学部名以下が「教員名簿」から自動入力される</t>
        </r>
      </text>
    </comment>
    <comment ref="J2" authorId="1" shapeId="0" xr:uid="{00000000-0006-0000-0400-000003000000}">
      <text>
        <r>
          <rPr>
            <b/>
            <sz val="9"/>
            <color indexed="81"/>
            <rFont val="MS P ゴシック"/>
            <family val="3"/>
            <charset val="128"/>
          </rPr>
          <t>複数の部局に所属している場合は、すべての事務局へも申込書+承諾書依頼のメールを送る</t>
        </r>
      </text>
    </comment>
    <comment ref="M2" authorId="0" shapeId="0" xr:uid="{00000000-0006-0000-0400-000004000000}">
      <text>
        <r>
          <rPr>
            <sz val="9"/>
            <color indexed="81"/>
            <rFont val="ＭＳ Ｐゴシック"/>
            <family val="3"/>
            <charset val="128"/>
          </rPr>
          <t>教員名簿を改修したのでＨ30一覧から一行コピーすると表示ずれが発生します教員名のみ入力して今年度一覧の教員名簿より表示させるようにしてください</t>
        </r>
      </text>
    </comment>
    <comment ref="AC2" authorId="1" shapeId="0" xr:uid="{00000000-0006-0000-0400-000005000000}">
      <text>
        <r>
          <rPr>
            <b/>
            <sz val="9"/>
            <color indexed="81"/>
            <rFont val="MS P ゴシック"/>
            <family val="3"/>
            <charset val="128"/>
          </rPr>
          <t>海外組織からお金をもらう場合のみ「1」フラグを立てる
※「外国機関」の欄とは別扱い</t>
        </r>
      </text>
    </comment>
    <comment ref="DB2" authorId="0" shapeId="0" xr:uid="{00000000-0006-0000-0400-000006000000}">
      <text>
        <r>
          <rPr>
            <b/>
            <sz val="9"/>
            <color indexed="81"/>
            <rFont val="ＭＳ Ｐゴシック"/>
            <family val="3"/>
            <charset val="128"/>
          </rPr>
          <t>参考程度にとどめ、必ず確認</t>
        </r>
      </text>
    </comment>
  </commentList>
</comments>
</file>

<file path=xl/sharedStrings.xml><?xml version="1.0" encoding="utf-8"?>
<sst xmlns="http://schemas.openxmlformats.org/spreadsheetml/2006/main" count="897" uniqueCount="449">
  <si>
    <t>PJコード</t>
    <phoneticPr fontId="4"/>
  </si>
  <si>
    <t>種別</t>
    <rPh sb="0" eb="2">
      <t>シュベツ</t>
    </rPh>
    <phoneticPr fontId="4"/>
  </si>
  <si>
    <t>担当者</t>
    <rPh sb="0" eb="3">
      <t>タントウシャ</t>
    </rPh>
    <phoneticPr fontId="4"/>
  </si>
  <si>
    <t>原議番号</t>
    <rPh sb="0" eb="1">
      <t>ハラ</t>
    </rPh>
    <rPh sb="1" eb="2">
      <t>ギ</t>
    </rPh>
    <rPh sb="2" eb="4">
      <t>バンゴウ</t>
    </rPh>
    <phoneticPr fontId="4"/>
  </si>
  <si>
    <t>変更
枝番</t>
    <rPh sb="0" eb="2">
      <t>ヘンコウ</t>
    </rPh>
    <rPh sb="3" eb="5">
      <t>エダバン</t>
    </rPh>
    <phoneticPr fontId="4"/>
  </si>
  <si>
    <t>受付
日</t>
    <rPh sb="0" eb="2">
      <t>ウケツケ</t>
    </rPh>
    <rPh sb="3" eb="4">
      <t>ヒ</t>
    </rPh>
    <phoneticPr fontId="4"/>
  </si>
  <si>
    <t>開始
予算
年度</t>
    <rPh sb="0" eb="2">
      <t>カイシ</t>
    </rPh>
    <rPh sb="3" eb="5">
      <t>ヨサン</t>
    </rPh>
    <rPh sb="6" eb="8">
      <t>ネンド</t>
    </rPh>
    <phoneticPr fontId="4"/>
  </si>
  <si>
    <t>年度末年齢</t>
    <rPh sb="0" eb="3">
      <t>ネンドマツ</t>
    </rPh>
    <rPh sb="3" eb="5">
      <t>ネンレイ</t>
    </rPh>
    <phoneticPr fontId="4"/>
  </si>
  <si>
    <t>教員名</t>
    <rPh sb="0" eb="2">
      <t>キョウイン</t>
    </rPh>
    <rPh sb="2" eb="3">
      <t>ナ</t>
    </rPh>
    <phoneticPr fontId="4"/>
  </si>
  <si>
    <t>学院（旧統計部局名）
及び研究所等担当</t>
    <rPh sb="0" eb="2">
      <t>ガクイン</t>
    </rPh>
    <rPh sb="3" eb="4">
      <t>キュウ</t>
    </rPh>
    <rPh sb="11" eb="12">
      <t>オヨ</t>
    </rPh>
    <phoneticPr fontId="4"/>
  </si>
  <si>
    <t>系主担当（旧専攻名）</t>
    <rPh sb="5" eb="6">
      <t>キュウ</t>
    </rPh>
    <phoneticPr fontId="4"/>
  </si>
  <si>
    <t>職</t>
    <rPh sb="0" eb="1">
      <t>ショク</t>
    </rPh>
    <phoneticPr fontId="4"/>
  </si>
  <si>
    <t>内線</t>
    <rPh sb="0" eb="2">
      <t>ナイセン</t>
    </rPh>
    <phoneticPr fontId="4"/>
  </si>
  <si>
    <t>M-Box</t>
    <phoneticPr fontId="4"/>
  </si>
  <si>
    <t>E-mail</t>
    <phoneticPr fontId="4"/>
  </si>
  <si>
    <t>研究題目</t>
    <rPh sb="0" eb="2">
      <t>ケンキュウ</t>
    </rPh>
    <rPh sb="2" eb="4">
      <t>ダイモク</t>
    </rPh>
    <phoneticPr fontId="4"/>
  </si>
  <si>
    <t>研究開始日</t>
    <rPh sb="0" eb="2">
      <t>ケンキュウ</t>
    </rPh>
    <rPh sb="2" eb="4">
      <t>カイシ</t>
    </rPh>
    <rPh sb="4" eb="5">
      <t>ビ</t>
    </rPh>
    <phoneticPr fontId="4"/>
  </si>
  <si>
    <t>研究終了日</t>
    <rPh sb="0" eb="2">
      <t>ケンキュウ</t>
    </rPh>
    <rPh sb="2" eb="5">
      <t>シュウリョウビ</t>
    </rPh>
    <phoneticPr fontId="4"/>
  </si>
  <si>
    <t>単年度　,複数年度　</t>
  </si>
  <si>
    <t>新規　／,継続　／,変更　／</t>
    <phoneticPr fontId="4"/>
  </si>
  <si>
    <t>継続番号
関連契約</t>
    <rPh sb="0" eb="2">
      <t>ケイゾク</t>
    </rPh>
    <rPh sb="2" eb="4">
      <t>バンゴウ</t>
    </rPh>
    <rPh sb="5" eb="7">
      <t>カンレン</t>
    </rPh>
    <rPh sb="7" eb="9">
      <t>ケイヤク</t>
    </rPh>
    <phoneticPr fontId="4"/>
  </si>
  <si>
    <t>研究分野</t>
    <rPh sb="0" eb="2">
      <t>ケンキュウ</t>
    </rPh>
    <rPh sb="2" eb="4">
      <t>ブンヤ</t>
    </rPh>
    <phoneticPr fontId="4"/>
  </si>
  <si>
    <t>申込機関①</t>
    <rPh sb="0" eb="1">
      <t>サル</t>
    </rPh>
    <rPh sb="1" eb="2">
      <t>コミ</t>
    </rPh>
    <rPh sb="2" eb="4">
      <t>キカン</t>
    </rPh>
    <phoneticPr fontId="4"/>
  </si>
  <si>
    <t>業種</t>
    <rPh sb="0" eb="2">
      <t>ギョウシュ</t>
    </rPh>
    <phoneticPr fontId="4"/>
  </si>
  <si>
    <t>機関
分類</t>
    <rPh sb="0" eb="2">
      <t>キカン</t>
    </rPh>
    <rPh sb="3" eb="5">
      <t>ブンルイ</t>
    </rPh>
    <phoneticPr fontId="4"/>
  </si>
  <si>
    <t>会社
規模</t>
    <rPh sb="0" eb="2">
      <t>カイシャ</t>
    </rPh>
    <rPh sb="3" eb="5">
      <t>キボ</t>
    </rPh>
    <phoneticPr fontId="4"/>
  </si>
  <si>
    <t>会員企業</t>
    <rPh sb="0" eb="2">
      <t>カイイン</t>
    </rPh>
    <rPh sb="2" eb="4">
      <t>キギョウ</t>
    </rPh>
    <phoneticPr fontId="4"/>
  </si>
  <si>
    <t>組織連携</t>
    <rPh sb="0" eb="4">
      <t>ソシキレンケイ</t>
    </rPh>
    <phoneticPr fontId="4"/>
  </si>
  <si>
    <t>海外案件</t>
    <rPh sb="0" eb="4">
      <t>カイガイアンケン</t>
    </rPh>
    <phoneticPr fontId="4"/>
  </si>
  <si>
    <t>ベンチャー</t>
    <phoneticPr fontId="4"/>
  </si>
  <si>
    <t>申込機関②</t>
    <rPh sb="0" eb="1">
      <t>サル</t>
    </rPh>
    <rPh sb="1" eb="2">
      <t>コミ</t>
    </rPh>
    <rPh sb="2" eb="4">
      <t>キカン</t>
    </rPh>
    <phoneticPr fontId="4"/>
  </si>
  <si>
    <t>役職名(不要)</t>
    <rPh sb="0" eb="2">
      <t>ヤクショク</t>
    </rPh>
    <rPh sb="2" eb="3">
      <t>ナ</t>
    </rPh>
    <rPh sb="4" eb="6">
      <t>フヨウ</t>
    </rPh>
    <phoneticPr fontId="4"/>
  </si>
  <si>
    <t>機関代表者
(不要)</t>
    <rPh sb="0" eb="2">
      <t>キカン</t>
    </rPh>
    <rPh sb="2" eb="5">
      <t>ダイヒョウシャ</t>
    </rPh>
    <rPh sb="7" eb="9">
      <t>フヨウ</t>
    </rPh>
    <phoneticPr fontId="4"/>
  </si>
  <si>
    <t>機関代表住所
(市区町村まででOK)</t>
    <rPh sb="0" eb="2">
      <t>キカン</t>
    </rPh>
    <rPh sb="2" eb="4">
      <t>ダイヒョウ</t>
    </rPh>
    <rPh sb="4" eb="6">
      <t>ジュウショ</t>
    </rPh>
    <rPh sb="8" eb="12">
      <t>シクチョウソン</t>
    </rPh>
    <phoneticPr fontId="4"/>
  </si>
  <si>
    <t>民間等共同
研究員氏名</t>
    <rPh sb="0" eb="2">
      <t>ミンカン</t>
    </rPh>
    <rPh sb="2" eb="3">
      <t>トウ</t>
    </rPh>
    <rPh sb="3" eb="5">
      <t>キョウドウ</t>
    </rPh>
    <rPh sb="6" eb="9">
      <t>ケンキュウイン</t>
    </rPh>
    <rPh sb="9" eb="11">
      <t>シメイ</t>
    </rPh>
    <phoneticPr fontId="4"/>
  </si>
  <si>
    <t>派遣期間</t>
    <rPh sb="0" eb="4">
      <t>ハケンキカン</t>
    </rPh>
    <phoneticPr fontId="4"/>
  </si>
  <si>
    <t>研究
員数</t>
    <rPh sb="0" eb="2">
      <t>ケンキュウ</t>
    </rPh>
    <rPh sb="3" eb="4">
      <t>イン</t>
    </rPh>
    <rPh sb="4" eb="5">
      <t>スウ</t>
    </rPh>
    <phoneticPr fontId="4"/>
  </si>
  <si>
    <t>2019以前納付(直）</t>
    <rPh sb="4" eb="6">
      <t>イゼン</t>
    </rPh>
    <rPh sb="6" eb="8">
      <t>ノウフ</t>
    </rPh>
    <rPh sb="9" eb="10">
      <t>チョク</t>
    </rPh>
    <phoneticPr fontId="4"/>
  </si>
  <si>
    <t>2019以前納付(研究費）</t>
    <rPh sb="9" eb="12">
      <t>ケンキュウヒ</t>
    </rPh>
    <phoneticPr fontId="4"/>
  </si>
  <si>
    <t>2019以前納付(間）</t>
    <rPh sb="9" eb="10">
      <t>カン</t>
    </rPh>
    <phoneticPr fontId="4"/>
  </si>
  <si>
    <t>2019以前納付(総計）</t>
    <rPh sb="9" eb="11">
      <t>ソウケイ</t>
    </rPh>
    <phoneticPr fontId="4"/>
  </si>
  <si>
    <t>2021直
(R03)</t>
    <rPh sb="4" eb="5">
      <t>チョク</t>
    </rPh>
    <phoneticPr fontId="4"/>
  </si>
  <si>
    <t>2021研料
(R03)</t>
    <rPh sb="4" eb="5">
      <t>ケン</t>
    </rPh>
    <rPh sb="5" eb="6">
      <t>リョウ</t>
    </rPh>
    <phoneticPr fontId="4"/>
  </si>
  <si>
    <t>2021間
(R03)</t>
    <rPh sb="4" eb="5">
      <t>カン</t>
    </rPh>
    <phoneticPr fontId="4"/>
  </si>
  <si>
    <t>2021総計
(R03)</t>
    <rPh sb="4" eb="6">
      <t>ソウケイ</t>
    </rPh>
    <phoneticPr fontId="4"/>
  </si>
  <si>
    <t>2022直
(R04)</t>
    <rPh sb="4" eb="5">
      <t>チョク</t>
    </rPh>
    <phoneticPr fontId="4"/>
  </si>
  <si>
    <t>2022研料
(R04)</t>
    <rPh sb="4" eb="5">
      <t>ケン</t>
    </rPh>
    <rPh sb="5" eb="6">
      <t>リョウ</t>
    </rPh>
    <phoneticPr fontId="4"/>
  </si>
  <si>
    <t>2022間
(R04)</t>
    <rPh sb="4" eb="5">
      <t>カン</t>
    </rPh>
    <phoneticPr fontId="4"/>
  </si>
  <si>
    <t>2022総計
(R04)</t>
    <rPh sb="4" eb="6">
      <t>ソウケイ</t>
    </rPh>
    <phoneticPr fontId="4"/>
  </si>
  <si>
    <t>2023直
(R05)</t>
    <rPh sb="4" eb="5">
      <t>チョク</t>
    </rPh>
    <phoneticPr fontId="4"/>
  </si>
  <si>
    <t>2023研料
(R05)</t>
    <rPh sb="4" eb="5">
      <t>ケン</t>
    </rPh>
    <rPh sb="5" eb="6">
      <t>リョウ</t>
    </rPh>
    <phoneticPr fontId="4"/>
  </si>
  <si>
    <t>2023間
(R05)</t>
    <rPh sb="4" eb="5">
      <t>カン</t>
    </rPh>
    <phoneticPr fontId="4"/>
  </si>
  <si>
    <t>2023総計
(R05)</t>
    <rPh sb="4" eb="6">
      <t>ソウケイ</t>
    </rPh>
    <phoneticPr fontId="4"/>
  </si>
  <si>
    <t>2024以降直</t>
    <rPh sb="4" eb="6">
      <t>イコウ</t>
    </rPh>
    <rPh sb="6" eb="7">
      <t>チョク</t>
    </rPh>
    <phoneticPr fontId="4"/>
  </si>
  <si>
    <t>2024以降研料</t>
    <rPh sb="6" eb="7">
      <t>ケン</t>
    </rPh>
    <rPh sb="7" eb="8">
      <t>リョウ</t>
    </rPh>
    <phoneticPr fontId="4"/>
  </si>
  <si>
    <t>2024以降間</t>
    <rPh sb="6" eb="7">
      <t>カン</t>
    </rPh>
    <phoneticPr fontId="4"/>
  </si>
  <si>
    <t>2024以降総計(R06)</t>
    <rPh sb="6" eb="8">
      <t>ソウケイ</t>
    </rPh>
    <phoneticPr fontId="4"/>
  </si>
  <si>
    <t>直総計</t>
    <rPh sb="0" eb="1">
      <t>チョク</t>
    </rPh>
    <rPh sb="1" eb="3">
      <t>ソウケイ</t>
    </rPh>
    <phoneticPr fontId="4"/>
  </si>
  <si>
    <t>研総計</t>
    <rPh sb="0" eb="1">
      <t>ケン</t>
    </rPh>
    <rPh sb="1" eb="3">
      <t>ソウケイ</t>
    </rPh>
    <phoneticPr fontId="4"/>
  </si>
  <si>
    <t>間総計</t>
    <rPh sb="0" eb="1">
      <t>カン</t>
    </rPh>
    <rPh sb="1" eb="3">
      <t>ソウケイ</t>
    </rPh>
    <phoneticPr fontId="4"/>
  </si>
  <si>
    <t>受入総額</t>
    <rPh sb="0" eb="2">
      <t>ウケイレ</t>
    </rPh>
    <rPh sb="2" eb="4">
      <t>ソウガク</t>
    </rPh>
    <phoneticPr fontId="6"/>
  </si>
  <si>
    <t>契約締結日</t>
    <rPh sb="0" eb="2">
      <t>ケイヤク</t>
    </rPh>
    <rPh sb="2" eb="4">
      <t>テイケツ</t>
    </rPh>
    <rPh sb="4" eb="5">
      <t>ヒ</t>
    </rPh>
    <phoneticPr fontId="4"/>
  </si>
  <si>
    <t>マッチング</t>
    <phoneticPr fontId="4"/>
  </si>
  <si>
    <t>事前審査を要する研究</t>
    <rPh sb="0" eb="2">
      <t>ジゼン</t>
    </rPh>
    <rPh sb="2" eb="4">
      <t>シンサ</t>
    </rPh>
    <rPh sb="5" eb="6">
      <t>ヨウ</t>
    </rPh>
    <rPh sb="8" eb="10">
      <t>ケンキュウ</t>
    </rPh>
    <phoneticPr fontId="4"/>
  </si>
  <si>
    <t>立替申込</t>
    <rPh sb="0" eb="2">
      <t>タテカエ</t>
    </rPh>
    <rPh sb="2" eb="4">
      <t>モウシコミ</t>
    </rPh>
    <phoneticPr fontId="4"/>
  </si>
  <si>
    <t>税額控除</t>
    <rPh sb="0" eb="4">
      <t>ゼイガクコウジョ</t>
    </rPh>
    <phoneticPr fontId="4"/>
  </si>
  <si>
    <t>（事）〒</t>
    <rPh sb="1" eb="2">
      <t>ジ</t>
    </rPh>
    <phoneticPr fontId="6"/>
  </si>
  <si>
    <t>（事）住所</t>
    <rPh sb="1" eb="2">
      <t>ジ</t>
    </rPh>
    <rPh sb="3" eb="5">
      <t>ジュウショ</t>
    </rPh>
    <phoneticPr fontId="6"/>
  </si>
  <si>
    <t>（事）社名</t>
    <rPh sb="1" eb="2">
      <t>ジ</t>
    </rPh>
    <rPh sb="3" eb="4">
      <t>シャ</t>
    </rPh>
    <rPh sb="4" eb="5">
      <t>ナ</t>
    </rPh>
    <phoneticPr fontId="6"/>
  </si>
  <si>
    <t>（事）部署</t>
    <rPh sb="1" eb="2">
      <t>ジ</t>
    </rPh>
    <rPh sb="3" eb="4">
      <t>ブ</t>
    </rPh>
    <rPh sb="4" eb="5">
      <t>ショ</t>
    </rPh>
    <phoneticPr fontId="6"/>
  </si>
  <si>
    <t>（事）役職</t>
    <rPh sb="1" eb="2">
      <t>ジ</t>
    </rPh>
    <rPh sb="3" eb="5">
      <t>ヤクショク</t>
    </rPh>
    <phoneticPr fontId="6"/>
  </si>
  <si>
    <t>（事）氏名</t>
    <rPh sb="1" eb="2">
      <t>ジ</t>
    </rPh>
    <rPh sb="3" eb="5">
      <t>シメイ</t>
    </rPh>
    <phoneticPr fontId="6"/>
  </si>
  <si>
    <t>（事）ＴＥＬ</t>
    <rPh sb="1" eb="2">
      <t>ジ</t>
    </rPh>
    <phoneticPr fontId="6"/>
  </si>
  <si>
    <t>（事）ＦＡＸ</t>
    <rPh sb="1" eb="2">
      <t>ジ</t>
    </rPh>
    <phoneticPr fontId="6"/>
  </si>
  <si>
    <t>（事）E-mail</t>
    <rPh sb="1" eb="2">
      <t>ジ</t>
    </rPh>
    <phoneticPr fontId="6"/>
  </si>
  <si>
    <t>備考欄</t>
    <rPh sb="0" eb="2">
      <t>ビコウ</t>
    </rPh>
    <rPh sb="2" eb="3">
      <t>ラン</t>
    </rPh>
    <phoneticPr fontId="6"/>
  </si>
  <si>
    <t>研究担当者１</t>
    <rPh sb="0" eb="5">
      <t>ケンキュウタントウシャ</t>
    </rPh>
    <phoneticPr fontId="4"/>
  </si>
  <si>
    <t>研究担当者2</t>
    <rPh sb="0" eb="5">
      <t>ケンキュウタントウシャ</t>
    </rPh>
    <phoneticPr fontId="4"/>
  </si>
  <si>
    <t>研究担当者３</t>
    <rPh sb="0" eb="5">
      <t>ケンキュウタントウシャ</t>
    </rPh>
    <phoneticPr fontId="4"/>
  </si>
  <si>
    <t>研究担当者４</t>
    <rPh sb="0" eb="5">
      <t>ケンキュウタントウシャ</t>
    </rPh>
    <phoneticPr fontId="4"/>
  </si>
  <si>
    <t>研究担当者５</t>
    <rPh sb="0" eb="5">
      <t>ケンキュウタントウシャ</t>
    </rPh>
    <phoneticPr fontId="4"/>
  </si>
  <si>
    <t>研究担当者６</t>
    <rPh sb="0" eb="5">
      <t>ケンキュウタントウシャ</t>
    </rPh>
    <phoneticPr fontId="4"/>
  </si>
  <si>
    <t>研究担当者７</t>
    <rPh sb="0" eb="5">
      <t>ケンキュウタントウシャ</t>
    </rPh>
    <phoneticPr fontId="4"/>
  </si>
  <si>
    <t>研究担当者８</t>
    <rPh sb="0" eb="5">
      <t>ケンキュウタントウシャ</t>
    </rPh>
    <phoneticPr fontId="4"/>
  </si>
  <si>
    <t>研究担当者９</t>
    <rPh sb="0" eb="5">
      <t>ケンキュウタントウシャ</t>
    </rPh>
    <phoneticPr fontId="4"/>
  </si>
  <si>
    <t>研究担当者１０</t>
    <rPh sb="0" eb="5">
      <t>ケンキュウタントウシャ</t>
    </rPh>
    <phoneticPr fontId="4"/>
  </si>
  <si>
    <t>研究担当者１１</t>
    <rPh sb="0" eb="5">
      <t>ケンキュウタントウシャ</t>
    </rPh>
    <phoneticPr fontId="4"/>
  </si>
  <si>
    <t>研究担当者１２</t>
    <rPh sb="0" eb="5">
      <t>ケンキュウタントウシャ</t>
    </rPh>
    <phoneticPr fontId="4"/>
  </si>
  <si>
    <t>研究担当者１３</t>
    <rPh sb="0" eb="5">
      <t>ケンキュウタントウシャ</t>
    </rPh>
    <phoneticPr fontId="4"/>
  </si>
  <si>
    <t>研究担当者１４</t>
    <rPh sb="0" eb="5">
      <t>ケンキュウタントウシャ</t>
    </rPh>
    <phoneticPr fontId="4"/>
  </si>
  <si>
    <t>研究担当者１５</t>
    <rPh sb="0" eb="5">
      <t>ケンキュウタントウシャ</t>
    </rPh>
    <phoneticPr fontId="4"/>
  </si>
  <si>
    <t>研究担当者１６</t>
    <rPh sb="0" eb="5">
      <t>ケンキュウタントウシャ</t>
    </rPh>
    <phoneticPr fontId="4"/>
  </si>
  <si>
    <t>研究担当者１７</t>
    <rPh sb="0" eb="5">
      <t>ケンキュウタントウシャ</t>
    </rPh>
    <phoneticPr fontId="4"/>
  </si>
  <si>
    <t>研究担当者１８</t>
    <rPh sb="0" eb="5">
      <t>ケンキュウタントウシャ</t>
    </rPh>
    <phoneticPr fontId="4"/>
  </si>
  <si>
    <t>研究担当者１９</t>
    <rPh sb="0" eb="5">
      <t>ケンキュウタントウシャ</t>
    </rPh>
    <phoneticPr fontId="4"/>
  </si>
  <si>
    <t>研究担当者２０</t>
    <rPh sb="0" eb="5">
      <t>ケンキュウタントウシャ</t>
    </rPh>
    <phoneticPr fontId="4"/>
  </si>
  <si>
    <r>
      <t xml:space="preserve">相手方コード
</t>
    </r>
    <r>
      <rPr>
        <sz val="11"/>
        <color indexed="10"/>
        <rFont val="ＭＳ Ｐ明朝"/>
        <family val="1"/>
        <charset val="128"/>
      </rPr>
      <t>（申込時）</t>
    </r>
    <rPh sb="0" eb="3">
      <t>アイテガタ</t>
    </rPh>
    <rPh sb="8" eb="10">
      <t>モウシコミ</t>
    </rPh>
    <rPh sb="10" eb="11">
      <t>トキ</t>
    </rPh>
    <phoneticPr fontId="4"/>
  </si>
  <si>
    <t>R02入金</t>
    <rPh sb="3" eb="5">
      <t>ニュウキン</t>
    </rPh>
    <phoneticPr fontId="4"/>
  </si>
  <si>
    <t>職員番号</t>
    <rPh sb="0" eb="2">
      <t>ショクイン</t>
    </rPh>
    <rPh sb="2" eb="4">
      <t>バンゴウ</t>
    </rPh>
    <phoneticPr fontId="4"/>
  </si>
  <si>
    <t>東工大連携ID</t>
    <phoneticPr fontId="4"/>
  </si>
  <si>
    <t>研究者番号</t>
  </si>
  <si>
    <t>研究室</t>
    <rPh sb="0" eb="3">
      <t>ケンキュウシツ</t>
    </rPh>
    <phoneticPr fontId="4"/>
  </si>
  <si>
    <t>.Net確認</t>
    <rPh sb="4" eb="6">
      <t>カクニン</t>
    </rPh>
    <phoneticPr fontId="4"/>
  </si>
  <si>
    <t>間接経費</t>
    <rPh sb="0" eb="2">
      <t>カンセツ</t>
    </rPh>
    <rPh sb="2" eb="4">
      <t>ケイヒ</t>
    </rPh>
    <phoneticPr fontId="3"/>
  </si>
  <si>
    <t>研究料</t>
    <rPh sb="0" eb="2">
      <t>ケンキュウ</t>
    </rPh>
    <rPh sb="2" eb="3">
      <t>リョウ</t>
    </rPh>
    <phoneticPr fontId="3"/>
  </si>
  <si>
    <t>氏名</t>
    <rPh sb="0" eb="2">
      <t>シメイ</t>
    </rPh>
    <phoneticPr fontId="3"/>
  </si>
  <si>
    <t>職名</t>
    <rPh sb="0" eb="2">
      <t>ショクメイ</t>
    </rPh>
    <phoneticPr fontId="3"/>
  </si>
  <si>
    <t>研究代表者</t>
    <rPh sb="0" eb="2">
      <t>ケンキュウ</t>
    </rPh>
    <rPh sb="2" eb="5">
      <t>ダイヒョウシャ</t>
    </rPh>
    <phoneticPr fontId="3"/>
  </si>
  <si>
    <t>研究担当者１</t>
    <rPh sb="0" eb="2">
      <t>ケンキュウ</t>
    </rPh>
    <rPh sb="2" eb="5">
      <t>タントウシャ</t>
    </rPh>
    <phoneticPr fontId="3"/>
  </si>
  <si>
    <t>研究担当者２</t>
    <rPh sb="0" eb="2">
      <t>ケンキュウ</t>
    </rPh>
    <rPh sb="2" eb="5">
      <t>タントウシャ</t>
    </rPh>
    <phoneticPr fontId="3"/>
  </si>
  <si>
    <t>研究担当者３</t>
    <rPh sb="0" eb="2">
      <t>ケンキュウ</t>
    </rPh>
    <rPh sb="2" eb="5">
      <t>タントウシャ</t>
    </rPh>
    <phoneticPr fontId="3"/>
  </si>
  <si>
    <t>研究担当者４</t>
    <rPh sb="0" eb="2">
      <t>ケンキュウ</t>
    </rPh>
    <rPh sb="2" eb="5">
      <t>タントウシャ</t>
    </rPh>
    <phoneticPr fontId="3"/>
  </si>
  <si>
    <t>研究担当者５</t>
    <rPh sb="0" eb="2">
      <t>ケンキュウ</t>
    </rPh>
    <rPh sb="2" eb="5">
      <t>タントウシャ</t>
    </rPh>
    <phoneticPr fontId="3"/>
  </si>
  <si>
    <t>産学連携第１契約グループ</t>
    <rPh sb="0" eb="2">
      <t>サンガク</t>
    </rPh>
    <rPh sb="2" eb="4">
      <t>レンケイ</t>
    </rPh>
    <rPh sb="4" eb="5">
      <t>ダイ</t>
    </rPh>
    <rPh sb="6" eb="8">
      <t>ケイヤク</t>
    </rPh>
    <phoneticPr fontId="3"/>
  </si>
  <si>
    <t>san.1k@jim.titech.ac.jp</t>
    <phoneticPr fontId="3"/>
  </si>
  <si>
    <t>産学連携第２契約グループ</t>
    <rPh sb="0" eb="2">
      <t>サンガク</t>
    </rPh>
    <rPh sb="2" eb="4">
      <t>レンケイ</t>
    </rPh>
    <rPh sb="4" eb="5">
      <t>ダイ</t>
    </rPh>
    <rPh sb="6" eb="8">
      <t>ケイヤク</t>
    </rPh>
    <phoneticPr fontId="3"/>
  </si>
  <si>
    <t>san.2k@jim.titech.ac.jp</t>
    <phoneticPr fontId="3"/>
  </si>
  <si>
    <t>上記２グループ共有アドレス</t>
    <rPh sb="0" eb="2">
      <t>ジョウキ</t>
    </rPh>
    <rPh sb="7" eb="9">
      <t>キョウユウ</t>
    </rPh>
    <phoneticPr fontId="3"/>
  </si>
  <si>
    <t>san.kyo@jim.titech.ac.jp</t>
    <phoneticPr fontId="3"/>
  </si>
  <si>
    <t>郵便番号</t>
    <rPh sb="0" eb="4">
      <t>ユウビンバンゴウ</t>
    </rPh>
    <phoneticPr fontId="3"/>
  </si>
  <si>
    <t>電話番号１</t>
    <rPh sb="0" eb="2">
      <t>デンワ</t>
    </rPh>
    <rPh sb="2" eb="4">
      <t>バンゴウ</t>
    </rPh>
    <phoneticPr fontId="3"/>
  </si>
  <si>
    <t>電話番号２</t>
    <rPh sb="0" eb="2">
      <t>デンワ</t>
    </rPh>
    <rPh sb="2" eb="4">
      <t>バンゴウ</t>
    </rPh>
    <phoneticPr fontId="3"/>
  </si>
  <si>
    <t>合計金額</t>
    <rPh sb="0" eb="2">
      <t>ゴウケイ</t>
    </rPh>
    <rPh sb="2" eb="4">
      <t>キンガク</t>
    </rPh>
    <phoneticPr fontId="3"/>
  </si>
  <si>
    <t>円</t>
    <rPh sb="0" eb="1">
      <t>エン</t>
    </rPh>
    <phoneticPr fontId="3"/>
  </si>
  <si>
    <t>直接経費</t>
    <rPh sb="0" eb="2">
      <t>チョクセツ</t>
    </rPh>
    <rPh sb="2" eb="4">
      <t>ケイヒ</t>
    </rPh>
    <phoneticPr fontId="3"/>
  </si>
  <si>
    <t>通貨名</t>
    <rPh sb="0" eb="2">
      <t>ツウカ</t>
    </rPh>
    <rPh sb="2" eb="3">
      <t>メイ</t>
    </rPh>
    <phoneticPr fontId="3"/>
  </si>
  <si>
    <t>民間等共同研究員</t>
    <rPh sb="0" eb="2">
      <t>ミンカン</t>
    </rPh>
    <rPh sb="2" eb="3">
      <t>トウ</t>
    </rPh>
    <rPh sb="3" eb="5">
      <t>キョウドウ</t>
    </rPh>
    <rPh sb="5" eb="8">
      <t>ケンキュウイン</t>
    </rPh>
    <phoneticPr fontId="3"/>
  </si>
  <si>
    <t>メールアドレス１</t>
    <phoneticPr fontId="3"/>
  </si>
  <si>
    <t>メールアドレス２</t>
    <phoneticPr fontId="3"/>
  </si>
  <si>
    <t>所属名</t>
    <rPh sb="0" eb="2">
      <t>ショゾク</t>
    </rPh>
    <rPh sb="2" eb="3">
      <t>メイ</t>
    </rPh>
    <phoneticPr fontId="3"/>
  </si>
  <si>
    <t>東京工業大学との共同研究申込書</t>
    <rPh sb="0" eb="2">
      <t>トウキョウ</t>
    </rPh>
    <rPh sb="2" eb="4">
      <t>コウギョウ</t>
    </rPh>
    <rPh sb="4" eb="6">
      <t>ダイガク</t>
    </rPh>
    <rPh sb="8" eb="10">
      <t>キョウドウ</t>
    </rPh>
    <rPh sb="10" eb="12">
      <t>ケンキュウ</t>
    </rPh>
    <rPh sb="12" eb="15">
      <t>モウシコミショ</t>
    </rPh>
    <phoneticPr fontId="3"/>
  </si>
  <si>
    <t>年月日</t>
    <rPh sb="0" eb="3">
      <t>ネンガッピ</t>
    </rPh>
    <phoneticPr fontId="3"/>
  </si>
  <si>
    <t>下記のとおり、共同研究の申込みをします。</t>
    <rPh sb="0" eb="2">
      <t>カキ</t>
    </rPh>
    <rPh sb="7" eb="9">
      <t>キョウドウ</t>
    </rPh>
    <rPh sb="9" eb="11">
      <t>ケンキュウ</t>
    </rPh>
    <rPh sb="12" eb="14">
      <t>モウシコミ</t>
    </rPh>
    <phoneticPr fontId="3"/>
  </si>
  <si>
    <t>記</t>
    <rPh sb="0" eb="1">
      <t>シル</t>
    </rPh>
    <phoneticPr fontId="3"/>
  </si>
  <si>
    <t>１．研究題目</t>
    <rPh sb="2" eb="4">
      <t>ケンキュウ</t>
    </rPh>
    <rPh sb="4" eb="6">
      <t>ダイモク</t>
    </rPh>
    <phoneticPr fontId="3"/>
  </si>
  <si>
    <t>２．研究内容</t>
    <rPh sb="2" eb="4">
      <t>ケンキュウ</t>
    </rPh>
    <rPh sb="4" eb="6">
      <t>ナイヨウ</t>
    </rPh>
    <phoneticPr fontId="3"/>
  </si>
  <si>
    <t>３．研究期間</t>
    <rPh sb="2" eb="4">
      <t>ケンキュウ</t>
    </rPh>
    <rPh sb="4" eb="6">
      <t>キカン</t>
    </rPh>
    <phoneticPr fontId="3"/>
  </si>
  <si>
    <t>大学側</t>
    <rPh sb="0" eb="2">
      <t>ダイガク</t>
    </rPh>
    <rPh sb="2" eb="3">
      <t>ガワ</t>
    </rPh>
    <phoneticPr fontId="3"/>
  </si>
  <si>
    <t>国立大学法人東京工業大学　理事・副学長　殿</t>
    <rPh sb="0" eb="2">
      <t>コクリツ</t>
    </rPh>
    <rPh sb="2" eb="4">
      <t>ダイガク</t>
    </rPh>
    <rPh sb="4" eb="6">
      <t>ホウジン</t>
    </rPh>
    <rPh sb="6" eb="8">
      <t>トウキョウ</t>
    </rPh>
    <rPh sb="8" eb="10">
      <t>コウギョウ</t>
    </rPh>
    <rPh sb="10" eb="12">
      <t>ダイガク</t>
    </rPh>
    <rPh sb="13" eb="15">
      <t>リジ</t>
    </rPh>
    <rPh sb="16" eb="19">
      <t>フクガクチョウ</t>
    </rPh>
    <rPh sb="20" eb="21">
      <t>ドノ</t>
    </rPh>
    <phoneticPr fontId="3"/>
  </si>
  <si>
    <t>～</t>
    <phoneticPr fontId="3"/>
  </si>
  <si>
    <t>機関側</t>
    <rPh sb="0" eb="2">
      <t>キカン</t>
    </rPh>
    <rPh sb="2" eb="3">
      <t>ガワ</t>
    </rPh>
    <phoneticPr fontId="3"/>
  </si>
  <si>
    <t>（機関情報）</t>
    <rPh sb="1" eb="3">
      <t>キカン</t>
    </rPh>
    <rPh sb="3" eb="5">
      <t>ジョウホウ</t>
    </rPh>
    <phoneticPr fontId="3"/>
  </si>
  <si>
    <t>６．共同研究のための提供設備等の有無</t>
    <rPh sb="2" eb="4">
      <t>キョウドウ</t>
    </rPh>
    <rPh sb="4" eb="6">
      <t>ケンキュウ</t>
    </rPh>
    <rPh sb="14" eb="15">
      <t>トウ</t>
    </rPh>
    <phoneticPr fontId="3"/>
  </si>
  <si>
    <t>７．共同研究に要する負担経費（金額は消費税及び地方消費税を含む。）</t>
    <rPh sb="2" eb="4">
      <t>キョウドウ</t>
    </rPh>
    <rPh sb="4" eb="6">
      <t>ケンキュウ</t>
    </rPh>
    <rPh sb="7" eb="8">
      <t>ヨウ</t>
    </rPh>
    <rPh sb="10" eb="12">
      <t>フタン</t>
    </rPh>
    <rPh sb="12" eb="14">
      <t>ケイヒ</t>
    </rPh>
    <rPh sb="15" eb="17">
      <t>キンガク</t>
    </rPh>
    <rPh sb="18" eb="21">
      <t>ショウヒゼイ</t>
    </rPh>
    <rPh sb="21" eb="22">
      <t>オヨ</t>
    </rPh>
    <rPh sb="23" eb="25">
      <t>チホウ</t>
    </rPh>
    <rPh sb="25" eb="28">
      <t>ショウヒゼイ</t>
    </rPh>
    <rPh sb="29" eb="30">
      <t>フク</t>
    </rPh>
    <phoneticPr fontId="3"/>
  </si>
  <si>
    <t>９．事務連絡先</t>
    <phoneticPr fontId="3"/>
  </si>
  <si>
    <t>又は</t>
    <rPh sb="0" eb="1">
      <t>マタ</t>
    </rPh>
    <phoneticPr fontId="3"/>
  </si>
  <si>
    <t>民間等共同研究員</t>
    <rPh sb="0" eb="8">
      <t>ミンカントウキョウドウケンキュウイン</t>
    </rPh>
    <phoneticPr fontId="3"/>
  </si>
  <si>
    <t>一括支払い</t>
    <rPh sb="0" eb="2">
      <t>イッカツ</t>
    </rPh>
    <rPh sb="2" eb="4">
      <t>シハラ</t>
    </rPh>
    <phoneticPr fontId="3"/>
  </si>
  <si>
    <t>分割払い</t>
    <rPh sb="0" eb="2">
      <t>ブンカツ</t>
    </rPh>
    <rPh sb="2" eb="3">
      <t>バラ</t>
    </rPh>
    <phoneticPr fontId="3"/>
  </si>
  <si>
    <t>希望する</t>
    <rPh sb="0" eb="2">
      <t>キボウ</t>
    </rPh>
    <phoneticPr fontId="3"/>
  </si>
  <si>
    <t>希望しない</t>
    <rPh sb="0" eb="2">
      <t>キボウ</t>
    </rPh>
    <phoneticPr fontId="3"/>
  </si>
  <si>
    <t>大企業</t>
    <rPh sb="0" eb="3">
      <t>ダイキギョウ</t>
    </rPh>
    <phoneticPr fontId="3"/>
  </si>
  <si>
    <t>中小企業</t>
    <rPh sb="0" eb="2">
      <t>チュウショウ</t>
    </rPh>
    <rPh sb="2" eb="4">
      <t>キギョウ</t>
    </rPh>
    <phoneticPr fontId="3"/>
  </si>
  <si>
    <t>送付先</t>
    <rPh sb="0" eb="2">
      <t>ソウフ</t>
    </rPh>
    <rPh sb="2" eb="3">
      <t>サキ</t>
    </rPh>
    <phoneticPr fontId="3"/>
  </si>
  <si>
    <t>８．特別試験研究費税額控除制度適用の希望有無</t>
    <rPh sb="15" eb="17">
      <t>テキヨウ</t>
    </rPh>
    <rPh sb="18" eb="20">
      <t>キボウ</t>
    </rPh>
    <rPh sb="20" eb="22">
      <t>ウム</t>
    </rPh>
    <phoneticPr fontId="3"/>
  </si>
  <si>
    <t>教授</t>
    <rPh sb="0" eb="2">
      <t>キョウジュ</t>
    </rPh>
    <phoneticPr fontId="3"/>
  </si>
  <si>
    <t>特任教授</t>
    <rPh sb="0" eb="2">
      <t>トクニン</t>
    </rPh>
    <rPh sb="2" eb="4">
      <t>キョウジュ</t>
    </rPh>
    <phoneticPr fontId="3"/>
  </si>
  <si>
    <t>研究員</t>
    <rPh sb="0" eb="2">
      <t>ケンキュウ</t>
    </rPh>
    <rPh sb="2" eb="3">
      <t>イン</t>
    </rPh>
    <phoneticPr fontId="3"/>
  </si>
  <si>
    <t>工学院</t>
    <rPh sb="0" eb="2">
      <t>コウガク</t>
    </rPh>
    <rPh sb="2" eb="3">
      <t>イン</t>
    </rPh>
    <phoneticPr fontId="3"/>
  </si>
  <si>
    <t>科学技術創成研究院</t>
    <rPh sb="0" eb="2">
      <t>カガク</t>
    </rPh>
    <rPh sb="2" eb="4">
      <t>ギジュツ</t>
    </rPh>
    <rPh sb="4" eb="6">
      <t>ソウセイ</t>
    </rPh>
    <rPh sb="6" eb="9">
      <t>ケンキュウイン</t>
    </rPh>
    <phoneticPr fontId="3"/>
  </si>
  <si>
    <t>環境・社会理工学院</t>
    <rPh sb="0" eb="2">
      <t>カンキョウ</t>
    </rPh>
    <rPh sb="3" eb="5">
      <t>シャカイ</t>
    </rPh>
    <rPh sb="5" eb="8">
      <t>リコウガク</t>
    </rPh>
    <rPh sb="8" eb="9">
      <t>イン</t>
    </rPh>
    <phoneticPr fontId="3"/>
  </si>
  <si>
    <t>４．（大学側）研究代表者/研究担当者</t>
    <phoneticPr fontId="3"/>
  </si>
  <si>
    <t>５．（機関側）研究代表者/研究担当者</t>
    <phoneticPr fontId="3"/>
  </si>
  <si>
    <t>(参考）間接経費率</t>
    <rPh sb="1" eb="3">
      <t>サンコウ</t>
    </rPh>
    <rPh sb="4" eb="6">
      <t>カンセツ</t>
    </rPh>
    <rPh sb="6" eb="8">
      <t>ケイヒ</t>
    </rPh>
    <rPh sb="8" eb="9">
      <t>リツ</t>
    </rPh>
    <phoneticPr fontId="3"/>
  </si>
  <si>
    <t>0312345678</t>
    <phoneticPr fontId="3"/>
  </si>
  <si>
    <t>代表0345878444内線2051</t>
    <rPh sb="0" eb="2">
      <t>ダイヒョウ</t>
    </rPh>
    <rPh sb="12" eb="14">
      <t>ナイセン</t>
    </rPh>
    <phoneticPr fontId="3"/>
  </si>
  <si>
    <t>acccc@aaaa.aaa</t>
    <phoneticPr fontId="3"/>
  </si>
  <si>
    <t>mail@mail.ccc</t>
    <phoneticPr fontId="3"/>
  </si>
  <si>
    <t>987-7456</t>
    <phoneticPr fontId="3"/>
  </si>
  <si>
    <t>kaikei@mail.ce</t>
    <phoneticPr fontId="3"/>
  </si>
  <si>
    <t>１０．その他、特記事項</t>
    <rPh sb="5" eb="6">
      <t>タ</t>
    </rPh>
    <rPh sb="7" eb="9">
      <t>トッキ</t>
    </rPh>
    <rPh sb="9" eb="11">
      <t>ジコウ</t>
    </rPh>
    <phoneticPr fontId="3"/>
  </si>
  <si>
    <t>執行役員　研究所長</t>
    <rPh sb="0" eb="2">
      <t>シッコウ</t>
    </rPh>
    <rPh sb="2" eb="4">
      <t>ヤクイン</t>
    </rPh>
    <rPh sb="5" eb="7">
      <t>ケンキュウ</t>
    </rPh>
    <rPh sb="7" eb="8">
      <t>ショ</t>
    </rPh>
    <rPh sb="8" eb="9">
      <t>チョウ</t>
    </rPh>
    <phoneticPr fontId="3"/>
  </si>
  <si>
    <t>本共同研究の契約者情報</t>
    <rPh sb="0" eb="1">
      <t>ホン</t>
    </rPh>
    <rPh sb="1" eb="3">
      <t>キョウドウ</t>
    </rPh>
    <rPh sb="3" eb="5">
      <t>ケンキュウ</t>
    </rPh>
    <rPh sb="6" eb="8">
      <t>ケイヤク</t>
    </rPh>
    <rPh sb="8" eb="9">
      <t>シャ</t>
    </rPh>
    <rPh sb="9" eb="11">
      <t>ジョウホウ</t>
    </rPh>
    <phoneticPr fontId="3"/>
  </si>
  <si>
    <t>東京都●●区▲▲▲一丁目２番３号</t>
    <rPh sb="0" eb="3">
      <t>トウキョウト</t>
    </rPh>
    <rPh sb="5" eb="6">
      <t>ク</t>
    </rPh>
    <rPh sb="9" eb="12">
      <t>イッチョウメ</t>
    </rPh>
    <rPh sb="13" eb="14">
      <t>バン</t>
    </rPh>
    <rPh sb="15" eb="16">
      <t>ゴウ</t>
    </rPh>
    <phoneticPr fontId="3"/>
  </si>
  <si>
    <t>リベラルアーツ研究教育院</t>
    <rPh sb="7" eb="9">
      <t>ケンキュウ</t>
    </rPh>
    <rPh sb="9" eb="11">
      <t>キョウイク</t>
    </rPh>
    <rPh sb="11" eb="12">
      <t>イン</t>
    </rPh>
    <phoneticPr fontId="3"/>
  </si>
  <si>
    <t>助教</t>
    <rPh sb="0" eb="2">
      <t>ジョキョウ</t>
    </rPh>
    <phoneticPr fontId="3"/>
  </si>
  <si>
    <t>R&amp;D戦略本部</t>
    <rPh sb="3" eb="5">
      <t>センリャク</t>
    </rPh>
    <rPh sb="5" eb="7">
      <t>ホンブ</t>
    </rPh>
    <phoneticPr fontId="3"/>
  </si>
  <si>
    <t>シニアリサーチャー</t>
    <phoneticPr fontId="3"/>
  </si>
  <si>
    <t>チームリーダー</t>
    <phoneticPr fontId="3"/>
  </si>
  <si>
    <t>戦略統括官</t>
    <rPh sb="0" eb="2">
      <t>センリャク</t>
    </rPh>
    <rPh sb="2" eb="4">
      <t>トウカツ</t>
    </rPh>
    <rPh sb="4" eb="5">
      <t>カン</t>
    </rPh>
    <phoneticPr fontId="3"/>
  </si>
  <si>
    <t>東京都●●区▲▲▲一丁目２番３号　■■ビル４階</t>
    <rPh sb="0" eb="3">
      <t>トウキョウト</t>
    </rPh>
    <rPh sb="5" eb="6">
      <t>ク</t>
    </rPh>
    <rPh sb="9" eb="12">
      <t>イッチョウメ</t>
    </rPh>
    <rPh sb="13" eb="14">
      <t>バン</t>
    </rPh>
    <rPh sb="15" eb="16">
      <t>ゴウ</t>
    </rPh>
    <rPh sb="22" eb="23">
      <t>カイ</t>
    </rPh>
    <phoneticPr fontId="3"/>
  </si>
  <si>
    <t>123-4567</t>
    <phoneticPr fontId="3"/>
  </si>
  <si>
    <t>財務部会計課</t>
    <rPh sb="0" eb="2">
      <t>ザイム</t>
    </rPh>
    <rPh sb="2" eb="3">
      <t>ブ</t>
    </rPh>
    <rPh sb="3" eb="6">
      <t>カイケイカ</t>
    </rPh>
    <phoneticPr fontId="3"/>
  </si>
  <si>
    <t>スタッフ</t>
    <phoneticPr fontId="3"/>
  </si>
  <si>
    <t>神奈川県▲▲市●●三丁目１番２号</t>
    <rPh sb="0" eb="4">
      <t>カナガワケン</t>
    </rPh>
    <rPh sb="6" eb="7">
      <t>シ</t>
    </rPh>
    <rPh sb="9" eb="10">
      <t>ミ</t>
    </rPh>
    <rPh sb="10" eb="12">
      <t>チョウメ</t>
    </rPh>
    <phoneticPr fontId="3"/>
  </si>
  <si>
    <t>氏名記入１</t>
    <rPh sb="0" eb="2">
      <t>シメイ</t>
    </rPh>
    <rPh sb="2" eb="4">
      <t>キニュウ</t>
    </rPh>
    <phoneticPr fontId="3"/>
  </si>
  <si>
    <t>氏名記入２</t>
    <rPh sb="0" eb="2">
      <t>シメイ</t>
    </rPh>
    <rPh sb="2" eb="4">
      <t>キニュウ</t>
    </rPh>
    <phoneticPr fontId="3"/>
  </si>
  <si>
    <t>氏名記入３</t>
    <rPh sb="0" eb="2">
      <t>シメイ</t>
    </rPh>
    <rPh sb="2" eb="4">
      <t>キニュウ</t>
    </rPh>
    <phoneticPr fontId="3"/>
  </si>
  <si>
    <t>氏名記入４</t>
    <rPh sb="0" eb="2">
      <t>シメイ</t>
    </rPh>
    <rPh sb="2" eb="4">
      <t>キニュウ</t>
    </rPh>
    <phoneticPr fontId="3"/>
  </si>
  <si>
    <t>氏名記入５</t>
    <rPh sb="0" eb="2">
      <t>シメイ</t>
    </rPh>
    <rPh sb="2" eb="4">
      <t>キニュウ</t>
    </rPh>
    <phoneticPr fontId="3"/>
  </si>
  <si>
    <t>氏名記入６</t>
    <rPh sb="0" eb="2">
      <t>シメイ</t>
    </rPh>
    <rPh sb="2" eb="4">
      <t>キニュウ</t>
    </rPh>
    <phoneticPr fontId="3"/>
  </si>
  <si>
    <t>氏名記入７</t>
    <rPh sb="0" eb="2">
      <t>シメイ</t>
    </rPh>
    <rPh sb="2" eb="4">
      <t>キニュウ</t>
    </rPh>
    <phoneticPr fontId="3"/>
  </si>
  <si>
    <t>氏名記入８</t>
    <rPh sb="0" eb="2">
      <t>シメイ</t>
    </rPh>
    <rPh sb="2" eb="4">
      <t>キニュウ</t>
    </rPh>
    <phoneticPr fontId="3"/>
  </si>
  <si>
    <t>氏名記入９</t>
    <rPh sb="0" eb="2">
      <t>シメイ</t>
    </rPh>
    <rPh sb="2" eb="4">
      <t>キニュウ</t>
    </rPh>
    <phoneticPr fontId="3"/>
  </si>
  <si>
    <t>0123456789</t>
    <phoneticPr fontId="3"/>
  </si>
  <si>
    <t>中小企業
（↔大企業）</t>
    <rPh sb="0" eb="2">
      <t>チュウショウ</t>
    </rPh>
    <rPh sb="2" eb="4">
      <t>キギョウ</t>
    </rPh>
    <rPh sb="7" eb="10">
      <t>ダイキギョウ</t>
    </rPh>
    <phoneticPr fontId="4"/>
  </si>
  <si>
    <t>外国企業</t>
    <rPh sb="0" eb="2">
      <t>ガイコク</t>
    </rPh>
    <rPh sb="2" eb="4">
      <t>キギョウ</t>
    </rPh>
    <phoneticPr fontId="3"/>
  </si>
  <si>
    <t>外資系企業</t>
    <rPh sb="0" eb="3">
      <t>ガイシケイ</t>
    </rPh>
    <rPh sb="3" eb="5">
      <t>キギョウ</t>
    </rPh>
    <phoneticPr fontId="3"/>
  </si>
  <si>
    <t>1　農林水産業</t>
  </si>
  <si>
    <t>13 ゴム製品製造業</t>
  </si>
  <si>
    <t>25 光学機械器具等製造業</t>
  </si>
  <si>
    <t>2　鉱業</t>
  </si>
  <si>
    <t>14 皮革、同製品製造業</t>
  </si>
  <si>
    <t>26 時計、同部品製造業</t>
  </si>
  <si>
    <t>3　建設業</t>
  </si>
  <si>
    <t>15 窯業又は土石製品製造業</t>
  </si>
  <si>
    <t>27 その他の製造業</t>
  </si>
  <si>
    <t>4　食料品製造業</t>
  </si>
  <si>
    <t>16 鉄鋼業</t>
  </si>
  <si>
    <t>28 卸売業</t>
  </si>
  <si>
    <t>5　繊維工業</t>
  </si>
  <si>
    <t>17 非鉄金属製造業</t>
  </si>
  <si>
    <t>29 小売業</t>
  </si>
  <si>
    <t>6　木材、木製品製造業</t>
  </si>
  <si>
    <t>18 金属製品製造業</t>
  </si>
  <si>
    <t>30 料理飲食旅館業</t>
  </si>
  <si>
    <t>7　家具、装備品製造業</t>
  </si>
  <si>
    <t>19 機械製造業</t>
  </si>
  <si>
    <t>31 金融保険業</t>
  </si>
  <si>
    <t>8　パルプ、紙、紙製品製造業</t>
  </si>
  <si>
    <t>20 産業用電気機械器具製造業</t>
  </si>
  <si>
    <t>32 不動産業</t>
  </si>
  <si>
    <t>21 民生用電気機械器具電球製造業</t>
  </si>
  <si>
    <t>33 運輸通信公益事業</t>
  </si>
  <si>
    <t>10 化学工業</t>
    <phoneticPr fontId="4"/>
  </si>
  <si>
    <t>22 通信機械器具製造業</t>
  </si>
  <si>
    <t>34 サービス業</t>
  </si>
  <si>
    <t>11 石油製品製造業</t>
  </si>
  <si>
    <t>23 輸送用機械器具製造業</t>
  </si>
  <si>
    <t>35 その他</t>
  </si>
  <si>
    <t>12 石炭製品製造業</t>
  </si>
  <si>
    <t>24 理化学機械器具等製造業</t>
  </si>
  <si>
    <t>住所（都道府県から）</t>
    <rPh sb="0" eb="2">
      <t>ジュウショ</t>
    </rPh>
    <rPh sb="3" eb="7">
      <t>トドウフケン</t>
    </rPh>
    <phoneticPr fontId="3"/>
  </si>
  <si>
    <t>業種一覧</t>
    <rPh sb="0" eb="2">
      <t>ギョウシュ</t>
    </rPh>
    <rPh sb="2" eb="4">
      <t>イチラン</t>
    </rPh>
    <phoneticPr fontId="3"/>
  </si>
  <si>
    <t>99 不明</t>
  </si>
  <si>
    <t>文部科学省：産学連携等実施状況調査（令和元年度）より</t>
    <phoneticPr fontId="3"/>
  </si>
  <si>
    <t>規模</t>
    <rPh sb="0" eb="2">
      <t>キボ</t>
    </rPh>
    <phoneticPr fontId="3"/>
  </si>
  <si>
    <t>民間等</t>
    <rPh sb="0" eb="2">
      <t>ミンカン</t>
    </rPh>
    <rPh sb="2" eb="3">
      <t>トウ</t>
    </rPh>
    <phoneticPr fontId="3"/>
  </si>
  <si>
    <t>支払方法</t>
    <rPh sb="0" eb="2">
      <t>シハライ</t>
    </rPh>
    <rPh sb="2" eb="4">
      <t>ホウホウ</t>
    </rPh>
    <phoneticPr fontId="3"/>
  </si>
  <si>
    <t>税額控除</t>
    <rPh sb="0" eb="2">
      <t>ゼイガク</t>
    </rPh>
    <rPh sb="2" eb="4">
      <t>コウジョ</t>
    </rPh>
    <phoneticPr fontId="3"/>
  </si>
  <si>
    <t>業種分類</t>
    <rPh sb="0" eb="2">
      <t>ギョウシュ</t>
    </rPh>
    <rPh sb="2" eb="4">
      <t>ブンルイ</t>
    </rPh>
    <phoneticPr fontId="3"/>
  </si>
  <si>
    <t>製造業その他</t>
    <rPh sb="0" eb="3">
      <t>セイゾウギョウ</t>
    </rPh>
    <rPh sb="5" eb="6">
      <t>タ</t>
    </rPh>
    <phoneticPr fontId="3"/>
  </si>
  <si>
    <t>卸売業</t>
    <rPh sb="0" eb="3">
      <t>オロシウリギョウ</t>
    </rPh>
    <phoneticPr fontId="3"/>
  </si>
  <si>
    <t>サービス業</t>
    <rPh sb="4" eb="5">
      <t>ギョウ</t>
    </rPh>
    <phoneticPr fontId="3"/>
  </si>
  <si>
    <t>小売業</t>
    <rPh sb="0" eb="3">
      <t>コウリギョウ</t>
    </rPh>
    <phoneticPr fontId="3"/>
  </si>
  <si>
    <t>資本金</t>
    <rPh sb="0" eb="3">
      <t>シホンキン</t>
    </rPh>
    <phoneticPr fontId="3"/>
  </si>
  <si>
    <t>従業員</t>
    <rPh sb="0" eb="3">
      <t>ジュウギョウイン</t>
    </rPh>
    <phoneticPr fontId="3"/>
  </si>
  <si>
    <t>３億円以下</t>
    <rPh sb="1" eb="3">
      <t>オクエン</t>
    </rPh>
    <rPh sb="3" eb="5">
      <t>イカ</t>
    </rPh>
    <phoneticPr fontId="3"/>
  </si>
  <si>
    <t>１億円以下</t>
    <rPh sb="1" eb="3">
      <t>オクエン</t>
    </rPh>
    <rPh sb="3" eb="5">
      <t>イカ</t>
    </rPh>
    <phoneticPr fontId="3"/>
  </si>
  <si>
    <t>５千万円以下</t>
    <rPh sb="1" eb="2">
      <t>セン</t>
    </rPh>
    <rPh sb="2" eb="4">
      <t>マンエン</t>
    </rPh>
    <rPh sb="4" eb="6">
      <t>イカ</t>
    </rPh>
    <phoneticPr fontId="3"/>
  </si>
  <si>
    <t>３００人以下</t>
    <rPh sb="3" eb="4">
      <t>ニン</t>
    </rPh>
    <rPh sb="4" eb="6">
      <t>イカ</t>
    </rPh>
    <phoneticPr fontId="3"/>
  </si>
  <si>
    <t>１００人以下</t>
    <rPh sb="3" eb="4">
      <t>ニン</t>
    </rPh>
    <rPh sb="4" eb="6">
      <t>イカ</t>
    </rPh>
    <phoneticPr fontId="3"/>
  </si>
  <si>
    <t>５０人以下</t>
    <rPh sb="2" eb="3">
      <t>ニン</t>
    </rPh>
    <rPh sb="3" eb="5">
      <t>イカ</t>
    </rPh>
    <phoneticPr fontId="3"/>
  </si>
  <si>
    <t>*法人番号</t>
    <rPh sb="1" eb="3">
      <t>ホウジン</t>
    </rPh>
    <rPh sb="3" eb="5">
      <t>バンゴウ</t>
    </rPh>
    <phoneticPr fontId="3"/>
  </si>
  <si>
    <t>満たす</t>
    <rPh sb="0" eb="1">
      <t>ミ</t>
    </rPh>
    <phoneticPr fontId="3"/>
  </si>
  <si>
    <t>満たさない</t>
    <rPh sb="0" eb="1">
      <t>ミ</t>
    </rPh>
    <phoneticPr fontId="3"/>
  </si>
  <si>
    <t>→</t>
    <phoneticPr fontId="3"/>
  </si>
  <si>
    <t>大企業</t>
    <rPh sb="0" eb="1">
      <t>ダイ</t>
    </rPh>
    <rPh sb="1" eb="3">
      <t>キギョウ</t>
    </rPh>
    <phoneticPr fontId="3"/>
  </si>
  <si>
    <t>外の別</t>
    <rPh sb="0" eb="1">
      <t>ソト</t>
    </rPh>
    <rPh sb="2" eb="3">
      <t>ベツ</t>
    </rPh>
    <phoneticPr fontId="3"/>
  </si>
  <si>
    <t>非該当</t>
    <rPh sb="0" eb="1">
      <t>ヒ</t>
    </rPh>
    <rPh sb="1" eb="3">
      <t>ガイトウ</t>
    </rPh>
    <phoneticPr fontId="3"/>
  </si>
  <si>
    <t>非該当(企業ではない)</t>
    <rPh sb="0" eb="3">
      <t>ヒガイトウ</t>
    </rPh>
    <rPh sb="4" eb="6">
      <t>キギョウ</t>
    </rPh>
    <phoneticPr fontId="3"/>
  </si>
  <si>
    <t>【契】貴機関名（法人名）</t>
    <rPh sb="1" eb="2">
      <t>チギリ</t>
    </rPh>
    <rPh sb="3" eb="4">
      <t>キ</t>
    </rPh>
    <rPh sb="4" eb="6">
      <t>キカン</t>
    </rPh>
    <rPh sb="6" eb="7">
      <t>メイ</t>
    </rPh>
    <rPh sb="8" eb="10">
      <t>ホウジン</t>
    </rPh>
    <rPh sb="10" eb="11">
      <t>メイ</t>
    </rPh>
    <phoneticPr fontId="3"/>
  </si>
  <si>
    <t>【契】氏名</t>
    <rPh sb="3" eb="5">
      <t>シメイ</t>
    </rPh>
    <phoneticPr fontId="3"/>
  </si>
  <si>
    <t>【契】職名</t>
    <rPh sb="3" eb="5">
      <t>ショクメイ</t>
    </rPh>
    <phoneticPr fontId="3"/>
  </si>
  <si>
    <t>【契】住所（都道府県から）</t>
    <rPh sb="3" eb="5">
      <t>ジュウショ</t>
    </rPh>
    <rPh sb="6" eb="10">
      <t>トドウフケン</t>
    </rPh>
    <phoneticPr fontId="3"/>
  </si>
  <si>
    <t>【契】研究題目</t>
    <rPh sb="3" eb="5">
      <t>ケンキュウ</t>
    </rPh>
    <rPh sb="5" eb="7">
      <t>ダイモク</t>
    </rPh>
    <phoneticPr fontId="3"/>
  </si>
  <si>
    <t>【契】研究目的</t>
    <rPh sb="3" eb="5">
      <t>ケンキュウ</t>
    </rPh>
    <rPh sb="5" eb="7">
      <t>モクテキ</t>
    </rPh>
    <phoneticPr fontId="3"/>
  </si>
  <si>
    <t>【契】研究内容</t>
    <rPh sb="3" eb="5">
      <t>ケンキュウ</t>
    </rPh>
    <rPh sb="5" eb="7">
      <t>ナイヨウ</t>
    </rPh>
    <phoneticPr fontId="3"/>
  </si>
  <si>
    <t>【契】研究期間（開始日）</t>
    <rPh sb="3" eb="5">
      <t>ケンキュウ</t>
    </rPh>
    <rPh sb="5" eb="7">
      <t>キカン</t>
    </rPh>
    <rPh sb="8" eb="11">
      <t>カイシビ</t>
    </rPh>
    <phoneticPr fontId="3"/>
  </si>
  <si>
    <t>【契】研究期間（終了日）</t>
    <rPh sb="3" eb="5">
      <t>ケンキュウ</t>
    </rPh>
    <rPh sb="5" eb="7">
      <t>キカン</t>
    </rPh>
    <rPh sb="8" eb="11">
      <t>シュウリョウビ</t>
    </rPh>
    <phoneticPr fontId="3"/>
  </si>
  <si>
    <t>【契】直接経費</t>
    <rPh sb="3" eb="5">
      <t>チョクセツ</t>
    </rPh>
    <rPh sb="5" eb="7">
      <t>ケイヒ</t>
    </rPh>
    <phoneticPr fontId="3"/>
  </si>
  <si>
    <t>【契】間接経費</t>
    <rPh sb="3" eb="5">
      <t>カンセツ</t>
    </rPh>
    <rPh sb="5" eb="7">
      <t>ケイヒ</t>
    </rPh>
    <phoneticPr fontId="3"/>
  </si>
  <si>
    <t>【契】研究料</t>
    <rPh sb="3" eb="5">
      <t>ケンキュウ</t>
    </rPh>
    <rPh sb="5" eb="6">
      <t>リョウ</t>
    </rPh>
    <phoneticPr fontId="3"/>
  </si>
  <si>
    <t>【契】合計金額</t>
    <rPh sb="3" eb="5">
      <t>ゴウケイ</t>
    </rPh>
    <rPh sb="5" eb="7">
      <t>キンガク</t>
    </rPh>
    <phoneticPr fontId="3"/>
  </si>
  <si>
    <t>外国企業と
外資系企業</t>
    <rPh sb="0" eb="2">
      <t>ガイコク</t>
    </rPh>
    <rPh sb="2" eb="4">
      <t>キギョウ</t>
    </rPh>
    <rPh sb="6" eb="9">
      <t>ガイシケイ</t>
    </rPh>
    <rPh sb="9" eb="11">
      <t>キギョウ</t>
    </rPh>
    <phoneticPr fontId="4"/>
  </si>
  <si>
    <r>
      <t>「中小企業基本法」（昭和３８年法律第１５４号）第２条に定める「</t>
    </r>
    <r>
      <rPr>
        <b/>
        <u/>
        <sz val="11"/>
        <color rgb="FFFF0000"/>
        <rFont val="游ゴシック"/>
        <family val="3"/>
        <charset val="128"/>
        <scheme val="minor"/>
      </rPr>
      <t>中小企業</t>
    </r>
    <r>
      <rPr>
        <b/>
        <u/>
        <sz val="11"/>
        <color theme="1"/>
        <rFont val="游ゴシック"/>
        <family val="3"/>
        <charset val="128"/>
        <scheme val="minor"/>
      </rPr>
      <t>者</t>
    </r>
    <r>
      <rPr>
        <sz val="11"/>
        <color theme="1"/>
        <rFont val="游ゴシック"/>
        <family val="2"/>
        <charset val="128"/>
        <scheme val="minor"/>
      </rPr>
      <t>」を指します。
具体的には、下図において、</t>
    </r>
    <r>
      <rPr>
        <b/>
        <u/>
        <sz val="11"/>
        <color theme="1"/>
        <rFont val="游ゴシック"/>
        <family val="3"/>
        <charset val="128"/>
        <scheme val="minor"/>
      </rPr>
      <t>資本金または従業員数の基準を満たす</t>
    </r>
    <r>
      <rPr>
        <sz val="11"/>
        <color theme="1"/>
        <rFont val="游ゴシック"/>
        <family val="2"/>
        <charset val="128"/>
        <scheme val="minor"/>
      </rPr>
      <t xml:space="preserve">ものをいいます。
</t>
    </r>
    <r>
      <rPr>
        <b/>
        <u/>
        <sz val="11"/>
        <color theme="8"/>
        <rFont val="游ゴシック"/>
        <family val="3"/>
        <charset val="128"/>
        <scheme val="minor"/>
      </rPr>
      <t>大企業</t>
    </r>
    <r>
      <rPr>
        <u/>
        <sz val="11"/>
        <color theme="1"/>
        <rFont val="游ゴシック"/>
        <family val="3"/>
        <charset val="128"/>
        <scheme val="minor"/>
      </rPr>
      <t>は中小企業以外の企業</t>
    </r>
    <r>
      <rPr>
        <sz val="11"/>
        <color theme="1"/>
        <rFont val="游ゴシック"/>
        <family val="2"/>
        <charset val="128"/>
        <scheme val="minor"/>
      </rPr>
      <t>をいいます。</t>
    </r>
    <rPh sb="44" eb="47">
      <t>グタイテキ</t>
    </rPh>
    <rPh sb="50" eb="52">
      <t>カズ</t>
    </rPh>
    <rPh sb="57" eb="60">
      <t>シホンキン</t>
    </rPh>
    <rPh sb="63" eb="66">
      <t>ジュウギョウイン</t>
    </rPh>
    <rPh sb="66" eb="67">
      <t>スウ</t>
    </rPh>
    <rPh sb="68" eb="70">
      <t>キジュン</t>
    </rPh>
    <rPh sb="71" eb="72">
      <t>ミ</t>
    </rPh>
    <rPh sb="83" eb="86">
      <t>ダイキギョウ</t>
    </rPh>
    <rPh sb="87" eb="89">
      <t>チュウショウ</t>
    </rPh>
    <rPh sb="89" eb="91">
      <t>キギョウ</t>
    </rPh>
    <rPh sb="91" eb="93">
      <t>イガイ</t>
    </rPh>
    <rPh sb="94" eb="96">
      <t>キギョウ</t>
    </rPh>
    <phoneticPr fontId="4"/>
  </si>
  <si>
    <r>
      <rPr>
        <b/>
        <u/>
        <sz val="11"/>
        <color rgb="FFFF0000"/>
        <rFont val="游ゴシック"/>
        <family val="3"/>
        <charset val="128"/>
        <scheme val="minor"/>
      </rPr>
      <t>外国企業</t>
    </r>
    <r>
      <rPr>
        <u/>
        <sz val="11"/>
        <color theme="1"/>
        <rFont val="游ゴシック"/>
        <family val="3"/>
        <charset val="128"/>
        <scheme val="minor"/>
      </rPr>
      <t>とは、</t>
    </r>
    <r>
      <rPr>
        <b/>
        <u/>
        <sz val="11"/>
        <color rgb="FFFF0000"/>
        <rFont val="游ゴシック"/>
        <family val="3"/>
        <charset val="128"/>
        <scheme val="minor"/>
      </rPr>
      <t>外国において設立</t>
    </r>
    <r>
      <rPr>
        <u/>
        <sz val="11"/>
        <color theme="1"/>
        <rFont val="游ゴシック"/>
        <family val="3"/>
        <charset val="128"/>
        <scheme val="minor"/>
      </rPr>
      <t>された法人の支店、営業所などで、会社法（平成17年法律第86号）の規定により日本で登記</t>
    </r>
    <r>
      <rPr>
        <sz val="11"/>
        <color theme="1"/>
        <rFont val="游ゴシック"/>
        <family val="2"/>
        <charset val="128"/>
        <scheme val="minor"/>
      </rPr>
      <t xml:space="preserve">したものをいいます。
なお、国内に設立された会社で、外国人が経営する会社や外国の資本が経営に参加しているいわゆる外資系の会社は、外国企業ではありません。契約相手方企業の本店住所が外国にあるかどうかを基準に、「外国企業」・「国内民間企業」を判別してください。
</t>
    </r>
    <r>
      <rPr>
        <b/>
        <u/>
        <sz val="11"/>
        <color theme="8"/>
        <rFont val="游ゴシック"/>
        <family val="3"/>
        <charset val="128"/>
        <scheme val="minor"/>
      </rPr>
      <t>外資系企業</t>
    </r>
    <r>
      <rPr>
        <u/>
        <sz val="11"/>
        <color theme="1"/>
        <rFont val="游ゴシック"/>
        <family val="3"/>
        <charset val="128"/>
        <scheme val="minor"/>
      </rPr>
      <t>は、</t>
    </r>
    <r>
      <rPr>
        <b/>
        <u/>
        <sz val="11"/>
        <color rgb="FF0070C0"/>
        <rFont val="游ゴシック"/>
        <family val="3"/>
        <charset val="128"/>
        <scheme val="minor"/>
      </rPr>
      <t>国内に設立された会社</t>
    </r>
    <r>
      <rPr>
        <u/>
        <sz val="11"/>
        <color theme="1"/>
        <rFont val="游ゴシック"/>
        <family val="3"/>
        <charset val="128"/>
        <scheme val="minor"/>
      </rPr>
      <t>のうち、以下の条件</t>
    </r>
    <r>
      <rPr>
        <b/>
        <u/>
        <sz val="11"/>
        <color rgb="FF0070C0"/>
        <rFont val="游ゴシック"/>
        <family val="3"/>
        <charset val="128"/>
        <scheme val="minor"/>
      </rPr>
      <t>①、②のいずれかに該当</t>
    </r>
    <r>
      <rPr>
        <u/>
        <sz val="11"/>
        <color theme="1"/>
        <rFont val="游ゴシック"/>
        <family val="3"/>
        <charset val="128"/>
        <scheme val="minor"/>
      </rPr>
      <t>する企業</t>
    </r>
    <r>
      <rPr>
        <sz val="11"/>
        <color theme="1"/>
        <rFont val="游ゴシック"/>
        <family val="2"/>
        <charset val="128"/>
        <scheme val="minor"/>
      </rPr>
      <t>を指します。
①　外国投資家が株式又は持分の３分の１超を所有している企業であって、
　外国側筆頭出資者の出資比率が１０％以上である企業
②　外国投資家が株式又は持分の３分の１超を所有している国内法人が
　出資する企業であって、外国投資家の直接出資比率及び間接出資比率の
　合計が３分の１超となり、かつ、外国側筆頭出資者の出資比率が１０％
　以上である企業
注１：外国投資家とは、本調査においては非居住者である個人、外国法令に基づいて設立された法人その他の団体又は外国に本社を有する法人その他の団体をいいます。
注２：直接出資比率とは、資本金又は出資金総額に占める外国投資家の株式又は持分の比率です。間接出資比率とは、外国投資家の国内法人への出資比率に国内法人からの当該企業への出資比率を乗じたものです。</t>
    </r>
    <rPh sb="124" eb="126">
      <t>キギョウ</t>
    </rPh>
    <rPh sb="142" eb="144">
      <t>ホンテン</t>
    </rPh>
    <rPh sb="177" eb="179">
      <t>ハンベツ</t>
    </rPh>
    <phoneticPr fontId="4"/>
  </si>
  <si>
    <t>・大企業/中小企業の別</t>
    <rPh sb="1" eb="4">
      <t>ダイキギョウ</t>
    </rPh>
    <rPh sb="5" eb="7">
      <t>チュウショウ</t>
    </rPh>
    <rPh sb="7" eb="9">
      <t>キギョウ</t>
    </rPh>
    <rPh sb="10" eb="11">
      <t>ベツ</t>
    </rPh>
    <phoneticPr fontId="3"/>
  </si>
  <si>
    <t>・外国/外資系企業の別</t>
    <rPh sb="1" eb="3">
      <t>ガイコク</t>
    </rPh>
    <rPh sb="4" eb="7">
      <t>ガイシケイ</t>
    </rPh>
    <rPh sb="7" eb="9">
      <t>キギョウ</t>
    </rPh>
    <rPh sb="10" eb="11">
      <t>ベツ</t>
    </rPh>
    <phoneticPr fontId="3"/>
  </si>
  <si>
    <t>・法人番号</t>
    <rPh sb="1" eb="3">
      <t>ホウジン</t>
    </rPh>
    <rPh sb="3" eb="5">
      <t>バンゴウ</t>
    </rPh>
    <phoneticPr fontId="3"/>
  </si>
  <si>
    <t>法人番号</t>
    <rPh sb="0" eb="2">
      <t>ホウジン</t>
    </rPh>
    <rPh sb="2" eb="4">
      <t>バンゴウ</t>
    </rPh>
    <phoneticPr fontId="3"/>
  </si>
  <si>
    <t>https://www.houjin-bangou.nta.go.jp/</t>
    <phoneticPr fontId="3"/>
  </si>
  <si>
    <t>検索URL→</t>
    <rPh sb="0" eb="2">
      <t>ケンサク</t>
    </rPh>
    <phoneticPr fontId="3"/>
  </si>
  <si>
    <t>有</t>
    <rPh sb="0" eb="1">
      <t>ア</t>
    </rPh>
    <phoneticPr fontId="3"/>
  </si>
  <si>
    <t>無</t>
    <rPh sb="0" eb="1">
      <t>ナ</t>
    </rPh>
    <phoneticPr fontId="3"/>
  </si>
  <si>
    <t>●●装置一式、▲▲機器一式</t>
    <rPh sb="2" eb="4">
      <t>ソウチ</t>
    </rPh>
    <rPh sb="4" eb="6">
      <t>イッシキ</t>
    </rPh>
    <rPh sb="9" eb="11">
      <t>キキ</t>
    </rPh>
    <rPh sb="11" eb="13">
      <t>イッシキ</t>
    </rPh>
    <phoneticPr fontId="3"/>
  </si>
  <si>
    <t>・特別試験研究費税額控除制度</t>
    <rPh sb="1" eb="3">
      <t>トクベツ</t>
    </rPh>
    <rPh sb="3" eb="5">
      <t>シケン</t>
    </rPh>
    <rPh sb="5" eb="8">
      <t>ケンキュウヒ</t>
    </rPh>
    <rPh sb="8" eb="10">
      <t>ゼイガク</t>
    </rPh>
    <rPh sb="10" eb="12">
      <t>コウジョ</t>
    </rPh>
    <rPh sb="12" eb="14">
      <t>セイド</t>
    </rPh>
    <phoneticPr fontId="3"/>
  </si>
  <si>
    <t>詳細URL→</t>
    <rPh sb="0" eb="2">
      <t>ショウサイ</t>
    </rPh>
    <phoneticPr fontId="3"/>
  </si>
  <si>
    <t>特別試験研究費税額控除制度</t>
    <rPh sb="0" eb="2">
      <t>トクベツ</t>
    </rPh>
    <rPh sb="2" eb="4">
      <t>シケン</t>
    </rPh>
    <rPh sb="4" eb="7">
      <t>ケンキュウヒ</t>
    </rPh>
    <rPh sb="7" eb="9">
      <t>ゼイガク</t>
    </rPh>
    <rPh sb="9" eb="11">
      <t>コウジョ</t>
    </rPh>
    <rPh sb="11" eb="13">
      <t>セイド</t>
    </rPh>
    <phoneticPr fontId="3"/>
  </si>
  <si>
    <t>https://www.meti.go.jp/policy/tech_promotion/tax-guideline.html</t>
    <phoneticPr fontId="3"/>
  </si>
  <si>
    <t>試験研究に要した試験研究費の額に一定の控除率（２０％、２５％または３０％）を乗じて計算した金額を、当該事業年度の法人税額から控除できる制度です。その上限額は、総額型税額控除制度による控除額とは別枠で、法人税額の１０％相当額です。</t>
    <phoneticPr fontId="3"/>
  </si>
  <si>
    <t>「行政手続における特定の個人を識別するための番号の利用等に関する法律」に基づき、法人に対して指定された番号です</t>
    <rPh sb="51" eb="53">
      <t>バンゴウ</t>
    </rPh>
    <phoneticPr fontId="3"/>
  </si>
  <si>
    <t>共同</t>
    <rPh sb="0" eb="2">
      <t>キョウドウ</t>
    </rPh>
    <phoneticPr fontId="3"/>
  </si>
  <si>
    <t>【契】研究実施場所（貴機関）</t>
    <rPh sb="3" eb="5">
      <t>ケンキュウ</t>
    </rPh>
    <rPh sb="5" eb="7">
      <t>ジッシ</t>
    </rPh>
    <rPh sb="7" eb="9">
      <t>バショ</t>
    </rPh>
    <rPh sb="10" eb="11">
      <t>キ</t>
    </rPh>
    <rPh sb="11" eb="13">
      <t>キカン</t>
    </rPh>
    <phoneticPr fontId="3"/>
  </si>
  <si>
    <t>【契】研究代表者</t>
    <rPh sb="3" eb="5">
      <t>ケンキュウ</t>
    </rPh>
    <rPh sb="5" eb="8">
      <t>ダイヒョウシャ</t>
    </rPh>
    <phoneticPr fontId="3"/>
  </si>
  <si>
    <t>【契】研究担当者１</t>
    <rPh sb="3" eb="5">
      <t>ケンキュウ</t>
    </rPh>
    <rPh sb="5" eb="8">
      <t>タントウシャ</t>
    </rPh>
    <phoneticPr fontId="3"/>
  </si>
  <si>
    <t>【契】研究担当者２</t>
    <rPh sb="5" eb="8">
      <t>タントウシャ</t>
    </rPh>
    <phoneticPr fontId="3"/>
  </si>
  <si>
    <t>【契】研究担当者３</t>
    <rPh sb="5" eb="8">
      <t>タントウシャ</t>
    </rPh>
    <phoneticPr fontId="3"/>
  </si>
  <si>
    <t>【契】研究担当者４</t>
    <rPh sb="5" eb="8">
      <t>タントウシャ</t>
    </rPh>
    <phoneticPr fontId="3"/>
  </si>
  <si>
    <t>【契】研究担当者５</t>
    <rPh sb="5" eb="8">
      <t>タントウシャ</t>
    </rPh>
    <phoneticPr fontId="3"/>
  </si>
  <si>
    <t>【契】研究代表者</t>
    <rPh sb="5" eb="8">
      <t>ダイヒョウシャ</t>
    </rPh>
    <phoneticPr fontId="3"/>
  </si>
  <si>
    <t>【契】研究担当者１</t>
    <rPh sb="5" eb="8">
      <t>タントウシャ</t>
    </rPh>
    <phoneticPr fontId="3"/>
  </si>
  <si>
    <t>貴機関側</t>
    <rPh sb="0" eb="1">
      <t>キ</t>
    </rPh>
    <rPh sb="1" eb="3">
      <t>キカン</t>
    </rPh>
    <rPh sb="3" eb="4">
      <t>ガワ</t>
    </rPh>
    <phoneticPr fontId="3"/>
  </si>
  <si>
    <t>【契】所属名（”なし”でも可）</t>
    <rPh sb="3" eb="5">
      <t>ショゾク</t>
    </rPh>
    <rPh sb="5" eb="6">
      <t>メイ</t>
    </rPh>
    <rPh sb="13" eb="14">
      <t>カ</t>
    </rPh>
    <phoneticPr fontId="3"/>
  </si>
  <si>
    <t>【契】研究分担（貴機関）</t>
    <rPh sb="3" eb="5">
      <t>ケンキュウ</t>
    </rPh>
    <rPh sb="5" eb="7">
      <t>ブンタン</t>
    </rPh>
    <rPh sb="8" eb="9">
      <t>キ</t>
    </rPh>
    <rPh sb="9" eb="11">
      <t>キカン</t>
    </rPh>
    <phoneticPr fontId="3"/>
  </si>
  <si>
    <t>PJコード記入欄</t>
    <rPh sb="5" eb="7">
      <t>キニュウ</t>
    </rPh>
    <rPh sb="7" eb="8">
      <t>ラン</t>
    </rPh>
    <phoneticPr fontId="3"/>
  </si>
  <si>
    <t>この「大学側使用フォーム１」はすべての欄を非表示及び保護して、機関側には見せないようにします。</t>
    <rPh sb="3" eb="5">
      <t>ダイガク</t>
    </rPh>
    <rPh sb="5" eb="6">
      <t>ガワ</t>
    </rPh>
    <rPh sb="6" eb="8">
      <t>シヨウ</t>
    </rPh>
    <rPh sb="19" eb="20">
      <t>ラン</t>
    </rPh>
    <rPh sb="21" eb="24">
      <t>ヒヒョウジ</t>
    </rPh>
    <rPh sb="24" eb="25">
      <t>オヨ</t>
    </rPh>
    <rPh sb="26" eb="28">
      <t>ホゴ</t>
    </rPh>
    <rPh sb="31" eb="33">
      <t>キカン</t>
    </rPh>
    <rPh sb="33" eb="34">
      <t>ガワ</t>
    </rPh>
    <rPh sb="36" eb="37">
      <t>ミ</t>
    </rPh>
    <phoneticPr fontId="3"/>
  </si>
  <si>
    <t>この「大学側使用フォーム２」はすべての欄を非表示及び保護して、機関側には見せないようにします。</t>
    <rPh sb="3" eb="5">
      <t>ダイガク</t>
    </rPh>
    <rPh sb="5" eb="6">
      <t>ガワ</t>
    </rPh>
    <rPh sb="6" eb="8">
      <t>シヨウ</t>
    </rPh>
    <rPh sb="19" eb="20">
      <t>ラン</t>
    </rPh>
    <rPh sb="21" eb="24">
      <t>ヒヒョウジ</t>
    </rPh>
    <rPh sb="24" eb="25">
      <t>オヨ</t>
    </rPh>
    <rPh sb="26" eb="28">
      <t>ホゴ</t>
    </rPh>
    <rPh sb="31" eb="33">
      <t>キカン</t>
    </rPh>
    <rPh sb="33" eb="34">
      <t>ガワ</t>
    </rPh>
    <rPh sb="36" eb="37">
      <t>ミ</t>
    </rPh>
    <phoneticPr fontId="3"/>
  </si>
  <si>
    <t>この「リストシート」はすべての欄を非表示及び保護して、機関側には見せないようにします。</t>
    <phoneticPr fontId="3"/>
  </si>
  <si>
    <t>円</t>
    <rPh sb="0" eb="1">
      <t>エン</t>
    </rPh>
    <phoneticPr fontId="3"/>
  </si>
  <si>
    <t>法人種別</t>
    <rPh sb="0" eb="2">
      <t>ホウジン</t>
    </rPh>
    <rPh sb="2" eb="4">
      <t>シュベツ</t>
    </rPh>
    <phoneticPr fontId="3"/>
  </si>
  <si>
    <t>9　新聞業、出版業又は印刷業</t>
    <phoneticPr fontId="3"/>
  </si>
  <si>
    <r>
      <t>「中小企業基本法」（昭和３８年法律第１５４号）第２条に定める「</t>
    </r>
    <r>
      <rPr>
        <b/>
        <u/>
        <sz val="11"/>
        <color rgb="FFFF0000"/>
        <rFont val="游ゴシック"/>
        <family val="3"/>
        <charset val="128"/>
        <scheme val="minor"/>
      </rPr>
      <t>中小企業</t>
    </r>
    <r>
      <rPr>
        <b/>
        <u/>
        <sz val="11"/>
        <color theme="1"/>
        <rFont val="游ゴシック"/>
        <family val="3"/>
        <charset val="128"/>
        <scheme val="minor"/>
      </rPr>
      <t>者</t>
    </r>
    <r>
      <rPr>
        <sz val="11"/>
        <color theme="1"/>
        <rFont val="游ゴシック"/>
        <family val="2"/>
        <charset val="128"/>
        <scheme val="minor"/>
      </rPr>
      <t>」を指します。具体的には、下図において、</t>
    </r>
    <r>
      <rPr>
        <b/>
        <u/>
        <sz val="11"/>
        <color theme="1"/>
        <rFont val="游ゴシック"/>
        <family val="3"/>
        <charset val="128"/>
        <scheme val="minor"/>
      </rPr>
      <t>資本金または従業員数の基準を満たす</t>
    </r>
    <r>
      <rPr>
        <sz val="11"/>
        <color theme="1"/>
        <rFont val="游ゴシック"/>
        <family val="2"/>
        <charset val="128"/>
        <scheme val="minor"/>
      </rPr>
      <t xml:space="preserve">ものをいいます。
</t>
    </r>
    <r>
      <rPr>
        <b/>
        <u/>
        <sz val="11"/>
        <color theme="8"/>
        <rFont val="游ゴシック"/>
        <family val="3"/>
        <charset val="128"/>
        <scheme val="minor"/>
      </rPr>
      <t>大企業</t>
    </r>
    <r>
      <rPr>
        <u/>
        <sz val="11"/>
        <color theme="1"/>
        <rFont val="游ゴシック"/>
        <family val="3"/>
        <charset val="128"/>
        <scheme val="minor"/>
      </rPr>
      <t>は中小企業以外の企業</t>
    </r>
    <r>
      <rPr>
        <sz val="11"/>
        <color theme="1"/>
        <rFont val="游ゴシック"/>
        <family val="2"/>
        <charset val="128"/>
        <scheme val="minor"/>
      </rPr>
      <t>をいいます。</t>
    </r>
    <rPh sb="43" eb="46">
      <t>グタイテキ</t>
    </rPh>
    <rPh sb="49" eb="51">
      <t>カズ</t>
    </rPh>
    <rPh sb="56" eb="59">
      <t>シホンキン</t>
    </rPh>
    <rPh sb="62" eb="65">
      <t>ジュウギョウイン</t>
    </rPh>
    <rPh sb="65" eb="66">
      <t>スウ</t>
    </rPh>
    <rPh sb="67" eb="69">
      <t>キジュン</t>
    </rPh>
    <rPh sb="70" eb="71">
      <t>ミ</t>
    </rPh>
    <rPh sb="82" eb="85">
      <t>ダイキギョウ</t>
    </rPh>
    <rPh sb="86" eb="88">
      <t>チュウショウ</t>
    </rPh>
    <rPh sb="88" eb="90">
      <t>キギョウ</t>
    </rPh>
    <rPh sb="90" eb="92">
      <t>イガイ</t>
    </rPh>
    <rPh sb="93" eb="95">
      <t>キギョウ</t>
    </rPh>
    <phoneticPr fontId="4"/>
  </si>
  <si>
    <t>-</t>
    <phoneticPr fontId="3"/>
  </si>
  <si>
    <t>VC</t>
    <phoneticPr fontId="3"/>
  </si>
  <si>
    <t>（補足）</t>
    <rPh sb="1" eb="3">
      <t>ホソク</t>
    </rPh>
    <phoneticPr fontId="3"/>
  </si>
  <si>
    <t>金額（小計）</t>
    <rPh sb="0" eb="2">
      <t>キンガク</t>
    </rPh>
    <rPh sb="3" eb="5">
      <t>ショウケイ</t>
    </rPh>
    <phoneticPr fontId="3"/>
  </si>
  <si>
    <t>（【契】学長裁量スペース使用料）</t>
    <rPh sb="2" eb="3">
      <t>チギリ</t>
    </rPh>
    <rPh sb="4" eb="6">
      <t>ガクチョウサ</t>
    </rPh>
    <rPh sb="6" eb="15">
      <t>イリョウスペースシヨウリョウ</t>
    </rPh>
    <phoneticPr fontId="3"/>
  </si>
  <si>
    <t>修正日</t>
    <rPh sb="0" eb="2">
      <t>シュウセイ</t>
    </rPh>
    <rPh sb="2" eb="3">
      <t>ビ</t>
    </rPh>
    <phoneticPr fontId="3"/>
  </si>
  <si>
    <t>東京工業大学との共同研究内容事前調査シート</t>
    <phoneticPr fontId="3"/>
  </si>
  <si>
    <t>下記項目は、右に定義説明があります。</t>
    <rPh sb="0" eb="2">
      <t>カキ</t>
    </rPh>
    <rPh sb="2" eb="4">
      <t>コウモク</t>
    </rPh>
    <rPh sb="6" eb="7">
      <t>ミギ</t>
    </rPh>
    <rPh sb="8" eb="10">
      <t>テイギ</t>
    </rPh>
    <rPh sb="10" eb="12">
      <t>セツメイ</t>
    </rPh>
    <phoneticPr fontId="3"/>
  </si>
  <si>
    <t>文部科学省の統計調査に用いますのでご協力願います。（統計上の整理にのみ用います。）</t>
    <rPh sb="18" eb="20">
      <t>キョウリョク</t>
    </rPh>
    <rPh sb="20" eb="21">
      <t>ネガ</t>
    </rPh>
    <phoneticPr fontId="3"/>
  </si>
  <si>
    <t>【定義説明】</t>
    <rPh sb="1" eb="3">
      <t>テイギ</t>
    </rPh>
    <rPh sb="3" eb="5">
      <t>セツメイ</t>
    </rPh>
    <phoneticPr fontId="3"/>
  </si>
  <si>
    <t>【契】通貨単位</t>
    <rPh sb="3" eb="5">
      <t>ツウカ</t>
    </rPh>
    <rPh sb="5" eb="7">
      <t>タンイ</t>
    </rPh>
    <phoneticPr fontId="3"/>
  </si>
  <si>
    <t>【契】設備機器等</t>
    <rPh sb="3" eb="5">
      <t>セツビ</t>
    </rPh>
    <rPh sb="5" eb="7">
      <t>キキ</t>
    </rPh>
    <rPh sb="7" eb="8">
      <t>トウ</t>
    </rPh>
    <phoneticPr fontId="3"/>
  </si>
  <si>
    <t>大岡山キャンパス在籍　</t>
    <rPh sb="0" eb="3">
      <t>オオオカヤマ</t>
    </rPh>
    <rPh sb="8" eb="10">
      <t>ザイセキ</t>
    </rPh>
    <phoneticPr fontId="3"/>
  </si>
  <si>
    <t>すずかけ台/田町キャンパス在籍</t>
    <rPh sb="4" eb="5">
      <t>ダイ</t>
    </rPh>
    <rPh sb="6" eb="8">
      <t>タマチ</t>
    </rPh>
    <rPh sb="13" eb="15">
      <t>ザイセキ</t>
    </rPh>
    <phoneticPr fontId="3"/>
  </si>
  <si>
    <t>在籍キャンパスが不明の場合</t>
    <rPh sb="0" eb="2">
      <t>ザイセキ</t>
    </rPh>
    <rPh sb="8" eb="10">
      <t>フメイ</t>
    </rPh>
    <rPh sb="11" eb="13">
      <t>バアイ</t>
    </rPh>
    <phoneticPr fontId="3"/>
  </si>
  <si>
    <t>送付先・問合せ先</t>
    <rPh sb="0" eb="2">
      <t>ソウフ</t>
    </rPh>
    <rPh sb="2" eb="3">
      <t>サキ</t>
    </rPh>
    <rPh sb="4" eb="6">
      <t>トイアワ</t>
    </rPh>
    <rPh sb="7" eb="8">
      <t>サキ</t>
    </rPh>
    <phoneticPr fontId="3"/>
  </si>
  <si>
    <t>●●●●株式会社</t>
    <rPh sb="4" eb="8">
      <t>カブシキガイシャ</t>
    </rPh>
    <phoneticPr fontId="3"/>
  </si>
  <si>
    <t>●●　●●</t>
    <phoneticPr fontId="3"/>
  </si>
  <si>
    <t>●●●●研究所</t>
    <phoneticPr fontId="3"/>
  </si>
  <si>
    <t>▲▲に関する実験及びその結果に関する検証</t>
    <rPh sb="3" eb="4">
      <t>カン</t>
    </rPh>
    <rPh sb="6" eb="8">
      <t>ジッケン</t>
    </rPh>
    <rPh sb="8" eb="9">
      <t>オヨ</t>
    </rPh>
    <rPh sb="12" eb="14">
      <t>ケッカ</t>
    </rPh>
    <rPh sb="15" eb="16">
      <t>カン</t>
    </rPh>
    <rPh sb="18" eb="20">
      <t>ケンショウ</t>
    </rPh>
    <phoneticPr fontId="3"/>
  </si>
  <si>
    <t>▲▲に関する検証</t>
    <rPh sb="3" eb="4">
      <t>カン</t>
    </rPh>
    <rPh sb="6" eb="8">
      <t>ケンショウ</t>
    </rPh>
    <phoneticPr fontId="3"/>
  </si>
  <si>
    <t>●●●●研究所XXXXチーム</t>
    <phoneticPr fontId="3"/>
  </si>
  <si>
    <t>自動表示→</t>
    <rPh sb="0" eb="2">
      <t>ジドウ</t>
    </rPh>
    <rPh sb="2" eb="4">
      <t>ヒョウジ</t>
    </rPh>
    <phoneticPr fontId="3"/>
  </si>
  <si>
    <t>本事前調査の責任者</t>
    <rPh sb="0" eb="1">
      <t>ホン</t>
    </rPh>
    <rPh sb="1" eb="3">
      <t>ジゼン</t>
    </rPh>
    <rPh sb="3" eb="5">
      <t>チョウサ</t>
    </rPh>
    <rPh sb="6" eb="9">
      <t>セキニンシャ</t>
    </rPh>
    <phoneticPr fontId="3"/>
  </si>
  <si>
    <t>本契約手続きの担当者</t>
    <rPh sb="0" eb="1">
      <t>ホン</t>
    </rPh>
    <rPh sb="1" eb="3">
      <t>ケイヤク</t>
    </rPh>
    <rPh sb="3" eb="5">
      <t>テツヅ</t>
    </rPh>
    <rPh sb="7" eb="9">
      <t>タントウ</t>
    </rPh>
    <rPh sb="9" eb="10">
      <t>シャ</t>
    </rPh>
    <phoneticPr fontId="3"/>
  </si>
  <si>
    <t>*【P】法人業種(36種)</t>
    <rPh sb="4" eb="6">
      <t>ホウジン</t>
    </rPh>
    <rPh sb="6" eb="8">
      <t>ギョウシュ</t>
    </rPh>
    <rPh sb="11" eb="12">
      <t>シュ</t>
    </rPh>
    <phoneticPr fontId="3"/>
  </si>
  <si>
    <t>*【P】大企業/中小企業の別</t>
    <rPh sb="4" eb="7">
      <t>ダイキギョウ</t>
    </rPh>
    <rPh sb="8" eb="10">
      <t>チュウショウ</t>
    </rPh>
    <rPh sb="10" eb="12">
      <t>キギョウ</t>
    </rPh>
    <rPh sb="13" eb="14">
      <t>ベツ</t>
    </rPh>
    <phoneticPr fontId="3"/>
  </si>
  <si>
    <t>*【P】外国/外資系企業の別</t>
    <rPh sb="4" eb="6">
      <t>ガイコク</t>
    </rPh>
    <rPh sb="7" eb="10">
      <t>ガイシケイ</t>
    </rPh>
    <rPh sb="10" eb="12">
      <t>キギョウ</t>
    </rPh>
    <rPh sb="13" eb="14">
      <t>ベツ</t>
    </rPh>
    <phoneticPr fontId="3"/>
  </si>
  <si>
    <t>【P】民間等共同研究員</t>
    <rPh sb="3" eb="5">
      <t>ミンカン</t>
    </rPh>
    <rPh sb="5" eb="6">
      <t>トウ</t>
    </rPh>
    <rPh sb="6" eb="8">
      <t>キョウドウ</t>
    </rPh>
    <rPh sb="8" eb="11">
      <t>ケンキュウイン</t>
    </rPh>
    <phoneticPr fontId="3"/>
  </si>
  <si>
    <t>【契】【P】お支払方法</t>
    <rPh sb="7" eb="9">
      <t>シハラ</t>
    </rPh>
    <rPh sb="9" eb="11">
      <t>ホウホウ</t>
    </rPh>
    <phoneticPr fontId="3"/>
  </si>
  <si>
    <t>【契】【P】控除希望の有無</t>
    <rPh sb="6" eb="8">
      <t>コウジョ</t>
    </rPh>
    <rPh sb="8" eb="10">
      <t>キボウ</t>
    </rPh>
    <rPh sb="11" eb="13">
      <t>ウム</t>
    </rPh>
    <phoneticPr fontId="3"/>
  </si>
  <si>
    <t>*【P】称号の有無</t>
    <rPh sb="4" eb="6">
      <t>ショウゴウ</t>
    </rPh>
    <rPh sb="7" eb="9">
      <t>ウム</t>
    </rPh>
    <phoneticPr fontId="3"/>
  </si>
  <si>
    <t>【P】契約書送付先</t>
    <rPh sb="3" eb="6">
      <t>ケイヤクショ</t>
    </rPh>
    <rPh sb="6" eb="8">
      <t>ソウフ</t>
    </rPh>
    <rPh sb="8" eb="9">
      <t>サキ</t>
    </rPh>
    <phoneticPr fontId="3"/>
  </si>
  <si>
    <t>【P】請求書送付先</t>
    <rPh sb="3" eb="6">
      <t>セイキュウショ</t>
    </rPh>
    <rPh sb="6" eb="8">
      <t>ソウフ</t>
    </rPh>
    <rPh sb="8" eb="9">
      <t>サキ</t>
    </rPh>
    <phoneticPr fontId="3"/>
  </si>
  <si>
    <t>東京工業大学との共同研究内容事前調査シート：下記の事項をご確認の上、記入シートにご記入ください。</t>
    <rPh sb="12" eb="14">
      <t>ナイヨウ</t>
    </rPh>
    <rPh sb="14" eb="16">
      <t>ジゼン</t>
    </rPh>
    <rPh sb="16" eb="18">
      <t>チョウサ</t>
    </rPh>
    <rPh sb="29" eb="31">
      <t>カクニン</t>
    </rPh>
    <rPh sb="32" eb="33">
      <t>ウエ</t>
    </rPh>
    <rPh sb="34" eb="36">
      <t>キニュウ</t>
    </rPh>
    <phoneticPr fontId="3"/>
  </si>
  <si>
    <t>本調査シートは、従前の「共同研究申込書」に代わるものです。主として契約書作成のために情報収集する目的で用います。契約書の調整中に、改めて内容をご確認いただくとともに、契約書にて修正も可能です。</t>
    <rPh sb="0" eb="3">
      <t>ホンチョウサ</t>
    </rPh>
    <rPh sb="8" eb="10">
      <t>ジュウゼン</t>
    </rPh>
    <rPh sb="12" eb="14">
      <t>キョウドウ</t>
    </rPh>
    <rPh sb="14" eb="16">
      <t>ケンキュウ</t>
    </rPh>
    <rPh sb="16" eb="19">
      <t>モウシコミショ</t>
    </rPh>
    <rPh sb="21" eb="22">
      <t>カ</t>
    </rPh>
    <rPh sb="29" eb="30">
      <t>シュ</t>
    </rPh>
    <rPh sb="33" eb="36">
      <t>ケイヤクショ</t>
    </rPh>
    <rPh sb="36" eb="38">
      <t>サクセイ</t>
    </rPh>
    <rPh sb="42" eb="44">
      <t>ジョウホウ</t>
    </rPh>
    <rPh sb="44" eb="46">
      <t>シュウシュウ</t>
    </rPh>
    <rPh sb="48" eb="50">
      <t>モクテキ</t>
    </rPh>
    <rPh sb="51" eb="52">
      <t>モチ</t>
    </rPh>
    <rPh sb="56" eb="59">
      <t>ケイヤクショ</t>
    </rPh>
    <rPh sb="60" eb="62">
      <t>チョウセイ</t>
    </rPh>
    <rPh sb="62" eb="63">
      <t>チュウ</t>
    </rPh>
    <rPh sb="65" eb="66">
      <t>アラタ</t>
    </rPh>
    <rPh sb="68" eb="70">
      <t>ナイヨウ</t>
    </rPh>
    <rPh sb="72" eb="74">
      <t>カクニン</t>
    </rPh>
    <rPh sb="83" eb="86">
      <t>ケイヤクショ</t>
    </rPh>
    <rPh sb="88" eb="90">
      <t>シュウセイ</t>
    </rPh>
    <rPh sb="91" eb="93">
      <t>カノウ</t>
    </rPh>
    <phoneticPr fontId="3"/>
  </si>
  <si>
    <t>・＊印表示の項目欄は、契約書記載事項ではありませんが、記入にご協力ください。（締結後でも可。）（文部科学省による統計調査時に、統計上の整理にのみ用います。）</t>
    <rPh sb="2" eb="3">
      <t>シルシ</t>
    </rPh>
    <rPh sb="3" eb="5">
      <t>ヒョウジ</t>
    </rPh>
    <rPh sb="6" eb="8">
      <t>コウモク</t>
    </rPh>
    <rPh sb="8" eb="9">
      <t>ラン</t>
    </rPh>
    <rPh sb="11" eb="14">
      <t>ケイヤクショ</t>
    </rPh>
    <rPh sb="14" eb="16">
      <t>キサイ</t>
    </rPh>
    <rPh sb="16" eb="18">
      <t>ジコウ</t>
    </rPh>
    <rPh sb="27" eb="29">
      <t>キニュウ</t>
    </rPh>
    <rPh sb="31" eb="33">
      <t>キョウリョク</t>
    </rPh>
    <rPh sb="39" eb="41">
      <t>テイケツ</t>
    </rPh>
    <rPh sb="41" eb="42">
      <t>ゴ</t>
    </rPh>
    <rPh sb="44" eb="45">
      <t>カ</t>
    </rPh>
    <rPh sb="48" eb="50">
      <t>モンブ</t>
    </rPh>
    <rPh sb="50" eb="53">
      <t>カガクショウ</t>
    </rPh>
    <rPh sb="56" eb="58">
      <t>トウケイ</t>
    </rPh>
    <rPh sb="58" eb="60">
      <t>チョウサ</t>
    </rPh>
    <rPh sb="60" eb="61">
      <t>ジ</t>
    </rPh>
    <rPh sb="63" eb="66">
      <t>トウケイジョウ</t>
    </rPh>
    <rPh sb="67" eb="69">
      <t>セイリ</t>
    </rPh>
    <rPh sb="72" eb="73">
      <t>モチ</t>
    </rPh>
    <phoneticPr fontId="3"/>
  </si>
  <si>
    <t>・【P】表示の項目欄は、プルダウン選択です。</t>
    <rPh sb="4" eb="6">
      <t>ヒョウジ</t>
    </rPh>
    <rPh sb="7" eb="9">
      <t>コウモク</t>
    </rPh>
    <rPh sb="9" eb="10">
      <t>ラン</t>
    </rPh>
    <rPh sb="17" eb="19">
      <t>センタク</t>
    </rPh>
    <phoneticPr fontId="3"/>
  </si>
  <si>
    <t>・本エクセルファイルのまま、メール添付し、下記送付先までお送りください。なお、PWを設定される場合は、PWを別途ご教示ください。送付後に契約書案をご提示します。</t>
    <rPh sb="1" eb="2">
      <t>ホン</t>
    </rPh>
    <rPh sb="17" eb="19">
      <t>テンプ</t>
    </rPh>
    <rPh sb="21" eb="23">
      <t>カキ</t>
    </rPh>
    <rPh sb="23" eb="25">
      <t>ソウフ</t>
    </rPh>
    <rPh sb="25" eb="26">
      <t>サキ</t>
    </rPh>
    <rPh sb="29" eb="30">
      <t>オク</t>
    </rPh>
    <rPh sb="64" eb="66">
      <t>ソウフ</t>
    </rPh>
    <rPh sb="66" eb="67">
      <t>ゴ</t>
    </rPh>
    <rPh sb="68" eb="71">
      <t>ケイヤクショ</t>
    </rPh>
    <rPh sb="71" eb="72">
      <t>アン</t>
    </rPh>
    <rPh sb="74" eb="76">
      <t>テイジ</t>
    </rPh>
    <phoneticPr fontId="3"/>
  </si>
  <si>
    <t>（yyyy/mm/ddの場合、yyyy年mm月dd日形式表示になります。）</t>
    <rPh sb="12" eb="14">
      <t>バアイ</t>
    </rPh>
    <phoneticPr fontId="3"/>
  </si>
  <si>
    <t>（yyyy年mm月dd日形式表示になります。）</t>
    <phoneticPr fontId="3"/>
  </si>
  <si>
    <r>
      <t>１．記入年月日</t>
    </r>
    <r>
      <rPr>
        <sz val="11"/>
        <color theme="1"/>
        <rFont val="ＭＳ Ｐゴシック"/>
        <family val="3"/>
        <charset val="128"/>
      </rPr>
      <t>　</t>
    </r>
    <r>
      <rPr>
        <sz val="11"/>
        <color rgb="FF0070C0"/>
        <rFont val="ＭＳ Ｐゴシック"/>
        <family val="3"/>
        <charset val="128"/>
      </rPr>
      <t>コメント）yyyy/mm/ddでご記入ください。</t>
    </r>
    <rPh sb="2" eb="4">
      <t>キニュウ</t>
    </rPh>
    <rPh sb="4" eb="7">
      <t>ネンガッピ</t>
    </rPh>
    <phoneticPr fontId="3"/>
  </si>
  <si>
    <r>
      <t>２．貴機関の法人情報と契約者情報</t>
    </r>
    <r>
      <rPr>
        <sz val="11"/>
        <color theme="1"/>
        <rFont val="ＭＳ Ｐゴシック"/>
        <family val="3"/>
        <charset val="128"/>
      </rPr>
      <t>　</t>
    </r>
    <r>
      <rPr>
        <sz val="11"/>
        <color rgb="FF0070C0"/>
        <rFont val="ＭＳ Ｐゴシック"/>
        <family val="3"/>
        <charset val="128"/>
      </rPr>
      <t>コメント）「法人番号」、「大企業/中小企業の別」、「外国/外資系企業の別」の項目については、右に定義説明がありますので、ご確認ください。</t>
    </r>
    <rPh sb="2" eb="3">
      <t>キ</t>
    </rPh>
    <rPh sb="3" eb="5">
      <t>キカン</t>
    </rPh>
    <rPh sb="6" eb="8">
      <t>ホウジン</t>
    </rPh>
    <rPh sb="8" eb="10">
      <t>ジョウホウ</t>
    </rPh>
    <rPh sb="11" eb="13">
      <t>ケイヤク</t>
    </rPh>
    <rPh sb="13" eb="14">
      <t>シャ</t>
    </rPh>
    <rPh sb="14" eb="16">
      <t>ジョウホウ</t>
    </rPh>
    <rPh sb="23" eb="25">
      <t>ホウジン</t>
    </rPh>
    <rPh sb="25" eb="27">
      <t>バンゴウ</t>
    </rPh>
    <rPh sb="30" eb="33">
      <t>ダイキギョウ</t>
    </rPh>
    <rPh sb="34" eb="36">
      <t>チュウショウ</t>
    </rPh>
    <rPh sb="36" eb="38">
      <t>キギョウ</t>
    </rPh>
    <rPh sb="39" eb="40">
      <t>ベツ</t>
    </rPh>
    <rPh sb="43" eb="45">
      <t>ガイコク</t>
    </rPh>
    <rPh sb="46" eb="49">
      <t>ガイシケイ</t>
    </rPh>
    <rPh sb="49" eb="51">
      <t>キギョウ</t>
    </rPh>
    <rPh sb="52" eb="53">
      <t>ベツ</t>
    </rPh>
    <rPh sb="55" eb="57">
      <t>コウモク</t>
    </rPh>
    <rPh sb="63" eb="64">
      <t>ミギ</t>
    </rPh>
    <rPh sb="65" eb="67">
      <t>テイギ</t>
    </rPh>
    <rPh sb="67" eb="69">
      <t>セツメイ</t>
    </rPh>
    <phoneticPr fontId="3"/>
  </si>
  <si>
    <t>８．共同研究に要する負担経費（消費税及び地方消費税を含む。）　コメント）間接経費は直接経費の30％相当額です。研究料は項目６に基づき自動算出されます。</t>
  </si>
  <si>
    <r>
      <t>８．共同研究に要する負担経費（消費税及び地方消費税を含む。）</t>
    </r>
    <r>
      <rPr>
        <sz val="11"/>
        <color rgb="FF0070C0"/>
        <rFont val="ＭＳ Ｐゴシック"/>
        <family val="3"/>
        <charset val="128"/>
      </rPr>
      <t>　コメント）間接経費は直接経費の30％相当額です。研究料は項目６に基づき自動算出されます。</t>
    </r>
    <phoneticPr fontId="3"/>
  </si>
  <si>
    <t>９．上記８記載の研究経費のお支払方法　コメント）予定で結構ですが、契約書にも記載します。なお、請求書の発行は契約締結後になります。（締結後に日程調整をして発行日を決めます。）</t>
  </si>
  <si>
    <r>
      <t>１０．特別試験研究費税額控除制度の適用</t>
    </r>
    <r>
      <rPr>
        <sz val="11"/>
        <color rgb="FF0070C0"/>
        <rFont val="ＭＳ Ｐゴシック"/>
        <family val="3"/>
        <charset val="128"/>
      </rPr>
      <t>　コメント）右に定義説明がありますので、ご確認ください。</t>
    </r>
    <rPh sb="25" eb="26">
      <t>ミギ</t>
    </rPh>
    <rPh sb="27" eb="29">
      <t>テイギ</t>
    </rPh>
    <rPh sb="29" eb="31">
      <t>セツメイ</t>
    </rPh>
    <phoneticPr fontId="3"/>
  </si>
  <si>
    <t>１１．貴機関の連絡先　コメント）同一内容であれば、同上で結構です。行が足りない場合は、追加ください。</t>
  </si>
  <si>
    <t>１２．東工大発ベンチャー企業の称号有無　コメント）該当の有無を選択ください</t>
  </si>
  <si>
    <r>
      <t>１２．東工大発ベンチャー企業の称号有無</t>
    </r>
    <r>
      <rPr>
        <sz val="11"/>
        <color rgb="FF0070C0"/>
        <rFont val="ＭＳ Ｐゴシック"/>
        <family val="3"/>
        <charset val="128"/>
      </rPr>
      <t>　コメント）該当の有無を選択ください</t>
    </r>
    <phoneticPr fontId="3"/>
  </si>
  <si>
    <t>【契】研究担当者６</t>
    <rPh sb="3" eb="5">
      <t>ケンキュウ</t>
    </rPh>
    <rPh sb="5" eb="8">
      <t>タントウシャ</t>
    </rPh>
    <phoneticPr fontId="3"/>
  </si>
  <si>
    <t>【契】研究担当者７</t>
    <rPh sb="3" eb="5">
      <t>ケンキュウ</t>
    </rPh>
    <rPh sb="5" eb="8">
      <t>タントウシャ</t>
    </rPh>
    <phoneticPr fontId="3"/>
  </si>
  <si>
    <t>【契】研究担当者８</t>
    <rPh sb="3" eb="5">
      <t>ケンキュウ</t>
    </rPh>
    <rPh sb="5" eb="8">
      <t>タントウシャ</t>
    </rPh>
    <phoneticPr fontId="3"/>
  </si>
  <si>
    <t>【契】研究担当者９</t>
    <rPh sb="3" eb="5">
      <t>ケンキュウ</t>
    </rPh>
    <rPh sb="5" eb="8">
      <t>タントウシャ</t>
    </rPh>
    <phoneticPr fontId="3"/>
  </si>
  <si>
    <t>【契】研究担当者１０</t>
    <rPh sb="3" eb="5">
      <t>ケンキュウ</t>
    </rPh>
    <rPh sb="5" eb="8">
      <t>タントウシャ</t>
    </rPh>
    <phoneticPr fontId="3"/>
  </si>
  <si>
    <t>【契】研究担当者１０</t>
    <rPh sb="5" eb="8">
      <t>タントウシャ</t>
    </rPh>
    <phoneticPr fontId="3"/>
  </si>
  <si>
    <t>【契】研究担当者１１</t>
    <rPh sb="3" eb="5">
      <t>ケンキュウ</t>
    </rPh>
    <rPh sb="5" eb="8">
      <t>タントウシャ</t>
    </rPh>
    <phoneticPr fontId="3"/>
  </si>
  <si>
    <t>【契】研究担当者１２</t>
    <rPh sb="3" eb="5">
      <t>ケンキュウ</t>
    </rPh>
    <rPh sb="5" eb="8">
      <t>タントウシャ</t>
    </rPh>
    <phoneticPr fontId="3"/>
  </si>
  <si>
    <t>【契】研究担当者１３</t>
    <rPh sb="3" eb="5">
      <t>ケンキュウ</t>
    </rPh>
    <rPh sb="5" eb="8">
      <t>タントウシャ</t>
    </rPh>
    <phoneticPr fontId="3"/>
  </si>
  <si>
    <t>【契】研究担当者１４</t>
    <rPh sb="3" eb="5">
      <t>ケンキュウ</t>
    </rPh>
    <rPh sb="5" eb="8">
      <t>タントウシャ</t>
    </rPh>
    <phoneticPr fontId="3"/>
  </si>
  <si>
    <t>【契】研究担当者１５</t>
    <rPh sb="3" eb="5">
      <t>ケンキュウ</t>
    </rPh>
    <rPh sb="5" eb="8">
      <t>タントウシャ</t>
    </rPh>
    <phoneticPr fontId="3"/>
  </si>
  <si>
    <t>【契】研究担当者１１</t>
    <rPh sb="5" eb="8">
      <t>タントウシャ</t>
    </rPh>
    <phoneticPr fontId="3"/>
  </si>
  <si>
    <t>【契】研究担当者１２</t>
    <rPh sb="5" eb="8">
      <t>タントウシャ</t>
    </rPh>
    <phoneticPr fontId="3"/>
  </si>
  <si>
    <t>【契】研究担当者１３</t>
    <rPh sb="5" eb="8">
      <t>タントウシャ</t>
    </rPh>
    <phoneticPr fontId="3"/>
  </si>
  <si>
    <t>【契】研究担当者１４</t>
    <rPh sb="5" eb="8">
      <t>タントウシャ</t>
    </rPh>
    <phoneticPr fontId="3"/>
  </si>
  <si>
    <t>【契】研究担当者１５</t>
    <rPh sb="5" eb="8">
      <t>タントウシャ</t>
    </rPh>
    <phoneticPr fontId="3"/>
  </si>
  <si>
    <t>1　国立研究開発法人</t>
    <rPh sb="2" eb="4">
      <t>コクリツ</t>
    </rPh>
    <rPh sb="4" eb="6">
      <t>ケンキュウ</t>
    </rPh>
    <rPh sb="6" eb="8">
      <t>カイハツ</t>
    </rPh>
    <rPh sb="8" eb="10">
      <t>ホウジン</t>
    </rPh>
    <phoneticPr fontId="3"/>
  </si>
  <si>
    <t>2　大学共同利用機関法人</t>
    <rPh sb="2" eb="4">
      <t>ダイガク</t>
    </rPh>
    <rPh sb="4" eb="6">
      <t>キョウドウ</t>
    </rPh>
    <rPh sb="6" eb="8">
      <t>リヨウ</t>
    </rPh>
    <rPh sb="8" eb="10">
      <t>キカン</t>
    </rPh>
    <rPh sb="10" eb="12">
      <t>ホウジン</t>
    </rPh>
    <phoneticPr fontId="3"/>
  </si>
  <si>
    <t>3　国立大学法人</t>
    <rPh sb="2" eb="4">
      <t>コクリツ</t>
    </rPh>
    <rPh sb="4" eb="6">
      <t>ダイガク</t>
    </rPh>
    <rPh sb="6" eb="8">
      <t>ホウジン</t>
    </rPh>
    <phoneticPr fontId="3"/>
  </si>
  <si>
    <t>4　学校法人</t>
    <rPh sb="2" eb="4">
      <t>ガッコウ</t>
    </rPh>
    <rPh sb="4" eb="6">
      <t>ホウジン</t>
    </rPh>
    <phoneticPr fontId="3"/>
  </si>
  <si>
    <t>5　独立行政法人</t>
    <rPh sb="2" eb="4">
      <t>ドクリツ</t>
    </rPh>
    <rPh sb="4" eb="6">
      <t>ギョウセイ</t>
    </rPh>
    <rPh sb="6" eb="8">
      <t>ホウジン</t>
    </rPh>
    <phoneticPr fontId="3"/>
  </si>
  <si>
    <t>6　地方公共団体</t>
    <rPh sb="2" eb="4">
      <t>チホウ</t>
    </rPh>
    <rPh sb="4" eb="6">
      <t>コウキョウ</t>
    </rPh>
    <rPh sb="6" eb="8">
      <t>ダンタイ</t>
    </rPh>
    <phoneticPr fontId="3"/>
  </si>
  <si>
    <t>7　組合・研究組合</t>
    <rPh sb="2" eb="4">
      <t>クミアイ</t>
    </rPh>
    <rPh sb="5" eb="7">
      <t>ケンキュウ</t>
    </rPh>
    <rPh sb="7" eb="9">
      <t>クミアイ</t>
    </rPh>
    <phoneticPr fontId="3"/>
  </si>
  <si>
    <t>8　財団法人</t>
    <rPh sb="2" eb="4">
      <t>ザイダン</t>
    </rPh>
    <rPh sb="4" eb="6">
      <t>ホウジン</t>
    </rPh>
    <phoneticPr fontId="3"/>
  </si>
  <si>
    <t>9　社団法人</t>
    <rPh sb="2" eb="4">
      <t>シャダン</t>
    </rPh>
    <rPh sb="4" eb="6">
      <t>ホウジン</t>
    </rPh>
    <phoneticPr fontId="3"/>
  </si>
  <si>
    <t>10　特殊法人</t>
    <rPh sb="3" eb="5">
      <t>トクシュ</t>
    </rPh>
    <rPh sb="5" eb="7">
      <t>ホウジン</t>
    </rPh>
    <phoneticPr fontId="3"/>
  </si>
  <si>
    <t>11　国</t>
    <rPh sb="3" eb="4">
      <t>クニ</t>
    </rPh>
    <phoneticPr fontId="3"/>
  </si>
  <si>
    <t>12　あてはまらない</t>
    <phoneticPr fontId="3"/>
  </si>
  <si>
    <t>*【P】企業以外の法人種別(12種)</t>
    <rPh sb="4" eb="6">
      <t>キギョウ</t>
    </rPh>
    <rPh sb="6" eb="8">
      <t>イガイ</t>
    </rPh>
    <rPh sb="9" eb="11">
      <t>ホウジン</t>
    </rPh>
    <rPh sb="11" eb="13">
      <t>シュベツ</t>
    </rPh>
    <rPh sb="16" eb="17">
      <t>シュ</t>
    </rPh>
    <phoneticPr fontId="3"/>
  </si>
  <si>
    <t xml:space="preserve">          　「法人業種」は主体事業の業種を選択ください。複数に該当する場合は、低い番号を選択ください。</t>
    <rPh sb="12" eb="14">
      <t>ホウジン</t>
    </rPh>
    <rPh sb="14" eb="16">
      <t>ギョウシュ</t>
    </rPh>
    <rPh sb="18" eb="20">
      <t>シュタイ</t>
    </rPh>
    <rPh sb="20" eb="22">
      <t>ジギョウ</t>
    </rPh>
    <rPh sb="23" eb="25">
      <t>ギョウシュ</t>
    </rPh>
    <rPh sb="26" eb="28">
      <t>センタク</t>
    </rPh>
    <rPh sb="33" eb="35">
      <t>フクスウ</t>
    </rPh>
    <rPh sb="36" eb="38">
      <t>ガイトウ</t>
    </rPh>
    <rPh sb="40" eb="42">
      <t>バアイ</t>
    </rPh>
    <rPh sb="44" eb="45">
      <t>ヒク</t>
    </rPh>
    <rPh sb="46" eb="48">
      <t>バンゴウ</t>
    </rPh>
    <rPh sb="49" eb="51">
      <t>センタク</t>
    </rPh>
    <phoneticPr fontId="3"/>
  </si>
  <si>
    <r>
      <t>３．共同研究の内容</t>
    </r>
    <r>
      <rPr>
        <sz val="11"/>
        <color theme="1"/>
        <rFont val="ＭＳ Ｐゴシック"/>
        <family val="3"/>
        <charset val="128"/>
      </rPr>
      <t>　</t>
    </r>
    <r>
      <rPr>
        <sz val="11"/>
        <color rgb="FF0070C0"/>
        <rFont val="ＭＳ Ｐゴシック"/>
        <family val="3"/>
        <charset val="128"/>
      </rPr>
      <t>コメント）必要あれば行の高さを広げ、具体的にご記入ください。「実施場所」は各代表者の所属名をデフォルト表示しますが、異なる場合は上書きでご記入ください。</t>
    </r>
    <rPh sb="2" eb="4">
      <t>キョウドウ</t>
    </rPh>
    <rPh sb="4" eb="6">
      <t>ケンキュウ</t>
    </rPh>
    <rPh sb="7" eb="9">
      <t>ナイヨウ</t>
    </rPh>
    <rPh sb="28" eb="30">
      <t>グタイ</t>
    </rPh>
    <rPh sb="30" eb="31">
      <t>テキ</t>
    </rPh>
    <rPh sb="41" eb="43">
      <t>ジッシ</t>
    </rPh>
    <rPh sb="43" eb="45">
      <t>バショ</t>
    </rPh>
    <rPh sb="47" eb="51">
      <t>カクダイヒョウシャ</t>
    </rPh>
    <rPh sb="52" eb="54">
      <t>ショゾク</t>
    </rPh>
    <rPh sb="54" eb="55">
      <t>メイ</t>
    </rPh>
    <rPh sb="79" eb="81">
      <t>キニュウ</t>
    </rPh>
    <phoneticPr fontId="3"/>
  </si>
  <si>
    <r>
      <t>４．共同研究期間</t>
    </r>
    <r>
      <rPr>
        <sz val="11"/>
        <color theme="1"/>
        <rFont val="ＭＳ Ｐゴシック"/>
        <family val="3"/>
        <charset val="128"/>
      </rPr>
      <t>　</t>
    </r>
    <r>
      <rPr>
        <sz val="11"/>
        <color rgb="FF0070C0"/>
        <rFont val="ＭＳ Ｐゴシック"/>
        <family val="3"/>
        <charset val="128"/>
      </rPr>
      <t>コメント）yyyy/mm/ddでご記入いただくか、”契約締結日”、”契約締結日から１年”などご記入ください。研究期間は１年単位でなくとも構いません。</t>
    </r>
    <rPh sb="2" eb="4">
      <t>キョウドウ</t>
    </rPh>
    <rPh sb="4" eb="6">
      <t>ケンキュウ</t>
    </rPh>
    <rPh sb="6" eb="8">
      <t>キカン</t>
    </rPh>
    <rPh sb="26" eb="28">
      <t>キニュウ</t>
    </rPh>
    <rPh sb="35" eb="37">
      <t>ケイヤク</t>
    </rPh>
    <rPh sb="37" eb="39">
      <t>テイケツ</t>
    </rPh>
    <rPh sb="39" eb="40">
      <t>ビ</t>
    </rPh>
    <rPh sb="43" eb="45">
      <t>ケイヤク</t>
    </rPh>
    <rPh sb="45" eb="47">
      <t>テイケツ</t>
    </rPh>
    <rPh sb="47" eb="48">
      <t>ビ</t>
    </rPh>
    <rPh sb="51" eb="52">
      <t>ネン</t>
    </rPh>
    <rPh sb="63" eb="65">
      <t>ケンキュウ</t>
    </rPh>
    <rPh sb="65" eb="67">
      <t>キカン</t>
    </rPh>
    <rPh sb="69" eb="70">
      <t>ネン</t>
    </rPh>
    <rPh sb="70" eb="72">
      <t>タンイ</t>
    </rPh>
    <rPh sb="77" eb="78">
      <t>カマ</t>
    </rPh>
    <phoneticPr fontId="3"/>
  </si>
  <si>
    <r>
      <t>９．上記の項目８記載の研究経費のお支払方法</t>
    </r>
    <r>
      <rPr>
        <sz val="11"/>
        <color rgb="FF0070C0"/>
        <rFont val="ＭＳ Ｐゴシック"/>
        <family val="3"/>
        <charset val="128"/>
      </rPr>
      <t>　コメント）請求書の発行は契約締結後になります。（締結後に日程調整をして発行日を決めます。）</t>
    </r>
    <rPh sb="5" eb="7">
      <t>コウモク</t>
    </rPh>
    <phoneticPr fontId="3"/>
  </si>
  <si>
    <t>３者以上の共同研究契約などで本調査シートを作成しづらい場合は、下記の問合せ先までご連絡ください。</t>
    <rPh sb="1" eb="2">
      <t>シャ</t>
    </rPh>
    <rPh sb="2" eb="4">
      <t>イジョウ</t>
    </rPh>
    <rPh sb="5" eb="7">
      <t>キョウドウ</t>
    </rPh>
    <rPh sb="7" eb="9">
      <t>ケンキュウ</t>
    </rPh>
    <rPh sb="9" eb="11">
      <t>ケイヤク</t>
    </rPh>
    <rPh sb="14" eb="17">
      <t>ホンチョウサ</t>
    </rPh>
    <rPh sb="21" eb="23">
      <t>サクセイ</t>
    </rPh>
    <rPh sb="27" eb="29">
      <t>バアイ</t>
    </rPh>
    <rPh sb="31" eb="33">
      <t>カキ</t>
    </rPh>
    <rPh sb="34" eb="36">
      <t>トイアワ</t>
    </rPh>
    <rPh sb="37" eb="38">
      <t>サキ</t>
    </rPh>
    <rPh sb="41" eb="43">
      <t>レンラク</t>
    </rPh>
    <phoneticPr fontId="3"/>
  </si>
  <si>
    <t>・不明な項目があれば空白でも結構です。</t>
    <rPh sb="1" eb="3">
      <t>フメイ</t>
    </rPh>
    <rPh sb="4" eb="6">
      <t>コウモク</t>
    </rPh>
    <rPh sb="10" eb="12">
      <t>クウハク</t>
    </rPh>
    <rPh sb="14" eb="16">
      <t>ケッコウ</t>
    </rPh>
    <phoneticPr fontId="3"/>
  </si>
  <si>
    <r>
      <t>１１．貴機関の連絡先</t>
    </r>
    <r>
      <rPr>
        <sz val="11"/>
        <color rgb="FF0070C0"/>
        <rFont val="ＭＳ Ｐゴシック"/>
        <family val="3"/>
        <charset val="128"/>
      </rPr>
      <t>　コメント）どちらか一方はご記入ください。同一内容の場合は”同上”、また、該当しない項目は空白で結構です。足りない場合は下記の項目13にご記入ください。</t>
    </r>
    <rPh sb="20" eb="22">
      <t>イッポウ</t>
    </rPh>
    <rPh sb="24" eb="26">
      <t>キニュウ</t>
    </rPh>
    <rPh sb="36" eb="38">
      <t>バアイ</t>
    </rPh>
    <rPh sb="47" eb="49">
      <t>ガイトウ</t>
    </rPh>
    <rPh sb="52" eb="54">
      <t>コウモク</t>
    </rPh>
    <rPh sb="55" eb="57">
      <t>クウハク</t>
    </rPh>
    <rPh sb="58" eb="60">
      <t>ケッコウ</t>
    </rPh>
    <rPh sb="63" eb="64">
      <t>タ</t>
    </rPh>
    <rPh sb="67" eb="69">
      <t>バアイ</t>
    </rPh>
    <rPh sb="70" eb="72">
      <t>カキ</t>
    </rPh>
    <rPh sb="73" eb="75">
      <t>コウモク</t>
    </rPh>
    <rPh sb="79" eb="81">
      <t>キニュウ</t>
    </rPh>
    <phoneticPr fontId="3"/>
  </si>
  <si>
    <r>
      <t>６．（貴機関側）研究代表者/研究担当者　</t>
    </r>
    <r>
      <rPr>
        <sz val="11"/>
        <color rgb="FF0070C0"/>
        <rFont val="ＭＳ Ｐゴシック"/>
        <family val="3"/>
        <charset val="128"/>
      </rPr>
      <t>コメント）使用しない行があっても、削除はしないでください。行が足りない場合は、106行目以降にご記入ください。</t>
    </r>
    <rPh sb="62" eb="64">
      <t>ギョウメ</t>
    </rPh>
    <rPh sb="64" eb="66">
      <t>イコウ</t>
    </rPh>
    <rPh sb="68" eb="70">
      <t>キニュウ</t>
    </rPh>
    <phoneticPr fontId="3"/>
  </si>
  <si>
    <t>欄の大きさを気にせず、具体的に記入ください。必要あれば行の高さを広げてください。</t>
    <rPh sb="13" eb="14">
      <t>テキ</t>
    </rPh>
    <phoneticPr fontId="3"/>
  </si>
  <si>
    <t>▲▲の◇◇に関する研究　　←欄の大きさを気にせず、具体的に記入ください。</t>
    <rPh sb="27" eb="28">
      <t>テキ</t>
    </rPh>
    <phoneticPr fontId="3"/>
  </si>
  <si>
    <r>
      <t>・</t>
    </r>
    <r>
      <rPr>
        <b/>
        <u/>
        <sz val="11"/>
        <color theme="1"/>
        <rFont val="ＭＳ Ｐゴシック"/>
        <family val="3"/>
        <charset val="128"/>
      </rPr>
      <t>【契】表示の項目欄は、契約書にも転記</t>
    </r>
    <r>
      <rPr>
        <b/>
        <sz val="11"/>
        <color theme="1"/>
        <rFont val="ＭＳ Ｐゴシック"/>
        <family val="3"/>
        <charset val="128"/>
      </rPr>
      <t>しますので、可能な限りご記入ください。</t>
    </r>
    <rPh sb="2" eb="3">
      <t>チギリ</t>
    </rPh>
    <rPh sb="4" eb="6">
      <t>ヒョウジ</t>
    </rPh>
    <rPh sb="7" eb="9">
      <t>コウモク</t>
    </rPh>
    <rPh sb="9" eb="10">
      <t>ラン</t>
    </rPh>
    <rPh sb="12" eb="15">
      <t>ケイヤクショ</t>
    </rPh>
    <rPh sb="17" eb="19">
      <t>テンキ</t>
    </rPh>
    <rPh sb="25" eb="27">
      <t>カノウ</t>
    </rPh>
    <rPh sb="28" eb="29">
      <t>カギ</t>
    </rPh>
    <phoneticPr fontId="3"/>
  </si>
  <si>
    <r>
      <t>１３．その他特記事項</t>
    </r>
    <r>
      <rPr>
        <sz val="11"/>
        <color rgb="FF0070C0"/>
        <rFont val="ＭＳ Ｐゴシック"/>
        <family val="3"/>
        <charset val="128"/>
      </rPr>
      <t>　コメント）空白でも可。必要あればご記入ください。（●月●日までに契約締結したい、請求書発行してほしい、●●プロジェクト/事業に関する共同研究である等）</t>
    </r>
    <rPh sb="5" eb="6">
      <t>タ</t>
    </rPh>
    <rPh sb="6" eb="8">
      <t>トッキ</t>
    </rPh>
    <rPh sb="8" eb="10">
      <t>ジコウ</t>
    </rPh>
    <rPh sb="16" eb="18">
      <t>クウハク</t>
    </rPh>
    <rPh sb="20" eb="21">
      <t>カ</t>
    </rPh>
    <rPh sb="22" eb="24">
      <t>ヒツヨウ</t>
    </rPh>
    <rPh sb="37" eb="38">
      <t>ガツ</t>
    </rPh>
    <rPh sb="39" eb="40">
      <t>ヒ</t>
    </rPh>
    <rPh sb="43" eb="45">
      <t>ケイヤク</t>
    </rPh>
    <rPh sb="45" eb="47">
      <t>テイケツ</t>
    </rPh>
    <rPh sb="51" eb="53">
      <t>セイキュウ</t>
    </rPh>
    <rPh sb="53" eb="54">
      <t>ショ</t>
    </rPh>
    <rPh sb="54" eb="56">
      <t>ハッコウ</t>
    </rPh>
    <rPh sb="71" eb="73">
      <t>ジギョウ</t>
    </rPh>
    <rPh sb="74" eb="75">
      <t>カン</t>
    </rPh>
    <rPh sb="77" eb="79">
      <t>キョウドウ</t>
    </rPh>
    <rPh sb="79" eb="81">
      <t>ケンキュウ</t>
    </rPh>
    <rPh sb="84" eb="85">
      <t>ナド</t>
    </rPh>
    <phoneticPr fontId="3"/>
  </si>
  <si>
    <t>民間等共同研究員（下記”補足”参照）</t>
    <rPh sb="0" eb="2">
      <t>ミンカン</t>
    </rPh>
    <rPh sb="2" eb="3">
      <t>トウ</t>
    </rPh>
    <rPh sb="3" eb="5">
      <t>キョウドウ</t>
    </rPh>
    <rPh sb="5" eb="7">
      <t>ケンキュウ</t>
    </rPh>
    <rPh sb="7" eb="8">
      <t>イン</t>
    </rPh>
    <rPh sb="9" eb="11">
      <t>カキ</t>
    </rPh>
    <rPh sb="12" eb="14">
      <t>ホソク</t>
    </rPh>
    <rPh sb="15" eb="17">
      <t>サンショウ</t>
    </rPh>
    <phoneticPr fontId="3"/>
  </si>
  <si>
    <t>本学に居る期間【始】</t>
    <rPh sb="0" eb="2">
      <t>ホンガク</t>
    </rPh>
    <rPh sb="3" eb="4">
      <t>イ</t>
    </rPh>
    <rPh sb="5" eb="7">
      <t>キカン</t>
    </rPh>
    <rPh sb="8" eb="9">
      <t>ハジ</t>
    </rPh>
    <phoneticPr fontId="3"/>
  </si>
  <si>
    <t>本学に居る期間【終】</t>
    <rPh sb="0" eb="2">
      <t>ホンガク</t>
    </rPh>
    <rPh sb="3" eb="4">
      <t>イ</t>
    </rPh>
    <rPh sb="5" eb="7">
      <t>キカン</t>
    </rPh>
    <rPh sb="8" eb="9">
      <t>オ</t>
    </rPh>
    <phoneticPr fontId="3"/>
  </si>
  <si>
    <t>間接経費率</t>
    <rPh sb="0" eb="2">
      <t>カンセツ</t>
    </rPh>
    <rPh sb="2" eb="4">
      <t>ケイヒ</t>
    </rPh>
    <rPh sb="4" eb="5">
      <t>リツ</t>
    </rPh>
    <phoneticPr fontId="3"/>
  </si>
  <si>
    <t>黄塗；学長裁量スペース使用料がある場合は表示されます</t>
    <rPh sb="0" eb="1">
      <t>キ</t>
    </rPh>
    <rPh sb="1" eb="2">
      <t>ヌリ</t>
    </rPh>
    <rPh sb="3" eb="7">
      <t>ガクチョウサイリョウ</t>
    </rPh>
    <rPh sb="11" eb="14">
      <t>シヨウリョウ</t>
    </rPh>
    <rPh sb="17" eb="19">
      <t>バアイ</t>
    </rPh>
    <rPh sb="20" eb="22">
      <t>ヒョウジ</t>
    </rPh>
    <phoneticPr fontId="3"/>
  </si>
  <si>
    <t>黄塗：支払方法が表示されます</t>
    <rPh sb="0" eb="1">
      <t>キ</t>
    </rPh>
    <rPh sb="1" eb="2">
      <t>ヌリ</t>
    </rPh>
    <rPh sb="3" eb="5">
      <t>シハライ</t>
    </rPh>
    <rPh sb="5" eb="7">
      <t>ホウホウ</t>
    </rPh>
    <rPh sb="8" eb="10">
      <t>ヒョウジ</t>
    </rPh>
    <phoneticPr fontId="3"/>
  </si>
  <si>
    <t>黄塗：大学発ベンチャーであれば、「東工大発ベンチャー企業」と明示されます</t>
    <rPh sb="0" eb="1">
      <t>キ</t>
    </rPh>
    <rPh sb="1" eb="2">
      <t>ヌリ</t>
    </rPh>
    <rPh sb="3" eb="5">
      <t>ダイガク</t>
    </rPh>
    <rPh sb="5" eb="6">
      <t>ハツ</t>
    </rPh>
    <rPh sb="17" eb="21">
      <t>トウコウダイハツ</t>
    </rPh>
    <rPh sb="26" eb="28">
      <t>キギョウ</t>
    </rPh>
    <rPh sb="30" eb="32">
      <t>メイジ</t>
    </rPh>
    <phoneticPr fontId="3"/>
  </si>
  <si>
    <t>参考表示</t>
    <rPh sb="0" eb="2">
      <t>サンコウ</t>
    </rPh>
    <rPh sb="2" eb="4">
      <t>ヒョウジ</t>
    </rPh>
    <phoneticPr fontId="3"/>
  </si>
  <si>
    <t>コピーして「値　貼り付け」可</t>
    <rPh sb="6" eb="7">
      <t>アタイ</t>
    </rPh>
    <rPh sb="8" eb="9">
      <t>ハ</t>
    </rPh>
    <rPh sb="10" eb="11">
      <t>ツ</t>
    </rPh>
    <rPh sb="13" eb="14">
      <t>カ</t>
    </rPh>
    <phoneticPr fontId="3"/>
  </si>
  <si>
    <t>要　手入力</t>
    <rPh sb="0" eb="1">
      <t>ヨウ</t>
    </rPh>
    <rPh sb="2" eb="3">
      <t>テ</t>
    </rPh>
    <rPh sb="3" eb="5">
      <t>ニュウリョク</t>
    </rPh>
    <phoneticPr fontId="3"/>
  </si>
  <si>
    <t>関数</t>
    <rPh sb="0" eb="2">
      <t>カンスウ</t>
    </rPh>
    <phoneticPr fontId="3"/>
  </si>
  <si>
    <t>不要</t>
    <rPh sb="0" eb="2">
      <t>フヨウ</t>
    </rPh>
    <phoneticPr fontId="3"/>
  </si>
  <si>
    <t>データあるが、要　手入力</t>
    <rPh sb="7" eb="8">
      <t>ヨウ</t>
    </rPh>
    <rPh sb="9" eb="10">
      <t>テ</t>
    </rPh>
    <rPh sb="10" eb="12">
      <t>ニュウリョク</t>
    </rPh>
    <phoneticPr fontId="3"/>
  </si>
  <si>
    <t>以下注意</t>
    <rPh sb="0" eb="2">
      <t>イカ</t>
    </rPh>
    <rPh sb="2" eb="4">
      <t>チュウイ</t>
    </rPh>
    <phoneticPr fontId="3"/>
  </si>
  <si>
    <t>”コピーして「値　貼り付け」可”：貼り付けできますが、未記入の場合は「要　手入力」です。</t>
    <rPh sb="7" eb="8">
      <t>アタイ</t>
    </rPh>
    <rPh sb="9" eb="10">
      <t>ハ</t>
    </rPh>
    <rPh sb="11" eb="12">
      <t>ツ</t>
    </rPh>
    <rPh sb="14" eb="15">
      <t>カ</t>
    </rPh>
    <rPh sb="17" eb="18">
      <t>ハ</t>
    </rPh>
    <rPh sb="19" eb="20">
      <t>ツ</t>
    </rPh>
    <phoneticPr fontId="3"/>
  </si>
  <si>
    <t>留意点：</t>
    <rPh sb="0" eb="2">
      <t>リュウイ</t>
    </rPh>
    <rPh sb="2" eb="3">
      <t>テン</t>
    </rPh>
    <phoneticPr fontId="3"/>
  </si>
  <si>
    <t>・学長裁量SP料がある場合は、備考欄も記載すること</t>
    <rPh sb="15" eb="17">
      <t>ビコウ</t>
    </rPh>
    <rPh sb="17" eb="18">
      <t>ラン</t>
    </rPh>
    <rPh sb="19" eb="21">
      <t>キサイ</t>
    </rPh>
    <phoneticPr fontId="3"/>
  </si>
  <si>
    <t>・年度末近い場合は、配当年度を常勤に確認。（間接・研究料含む）</t>
    <rPh sb="1" eb="4">
      <t>ネンドマツ</t>
    </rPh>
    <rPh sb="4" eb="5">
      <t>チカ</t>
    </rPh>
    <rPh sb="6" eb="8">
      <t>バアイ</t>
    </rPh>
    <rPh sb="10" eb="12">
      <t>ハイトウ</t>
    </rPh>
    <rPh sb="12" eb="14">
      <t>ネンド</t>
    </rPh>
    <rPh sb="15" eb="17">
      <t>ジョウキン</t>
    </rPh>
    <rPh sb="18" eb="20">
      <t>カクニン</t>
    </rPh>
    <rPh sb="22" eb="24">
      <t>カンセツ</t>
    </rPh>
    <rPh sb="25" eb="27">
      <t>ケンキュウ</t>
    </rPh>
    <rPh sb="27" eb="28">
      <t>リョウ</t>
    </rPh>
    <rPh sb="28" eb="29">
      <t>フク</t>
    </rPh>
    <phoneticPr fontId="3"/>
  </si>
  <si>
    <t>以下、「６．（貴機関側）研究代表者/研究担当者」の欄で足りない場合にご記入ください。</t>
    <rPh sb="0" eb="2">
      <t>イカ</t>
    </rPh>
    <rPh sb="25" eb="26">
      <t>ラン</t>
    </rPh>
    <rPh sb="27" eb="28">
      <t>タ</t>
    </rPh>
    <rPh sb="31" eb="33">
      <t>バアイ</t>
    </rPh>
    <rPh sb="35" eb="37">
      <t>キニュウ</t>
    </rPh>
    <phoneticPr fontId="3"/>
  </si>
  <si>
    <t>（”契約締結日”などの場合は、具体的な日付に修正ください。）</t>
    <phoneticPr fontId="3"/>
  </si>
  <si>
    <r>
      <t>その期間に応じて、研究料（月額71,500円/人　×　受入月数）が決まるので、</t>
    </r>
    <r>
      <rPr>
        <u/>
        <sz val="11"/>
        <color rgb="FF0070C0"/>
        <rFont val="ＭＳ Ｐゴシック"/>
        <family val="3"/>
        <charset val="128"/>
      </rPr>
      <t>開始日と終了日は日付でご記入</t>
    </r>
    <r>
      <rPr>
        <sz val="11"/>
        <color theme="1"/>
        <rFont val="ＭＳ Ｐゴシック"/>
        <family val="3"/>
        <charset val="128"/>
      </rPr>
      <t>ください。</t>
    </r>
    <rPh sb="2" eb="4">
      <t>キカン</t>
    </rPh>
    <rPh sb="5" eb="6">
      <t>オウ</t>
    </rPh>
    <rPh sb="9" eb="11">
      <t>ケンキュウ</t>
    </rPh>
    <rPh sb="11" eb="12">
      <t>リョウ</t>
    </rPh>
    <rPh sb="33" eb="34">
      <t>キ</t>
    </rPh>
    <rPh sb="39" eb="42">
      <t>カイシビ</t>
    </rPh>
    <rPh sb="43" eb="46">
      <t>シュウリョウビ</t>
    </rPh>
    <rPh sb="47" eb="49">
      <t>ヒヅケ</t>
    </rPh>
    <rPh sb="51" eb="53">
      <t>キニュウ</t>
    </rPh>
    <phoneticPr fontId="3"/>
  </si>
  <si>
    <r>
      <t>・</t>
    </r>
    <r>
      <rPr>
        <b/>
        <sz val="11"/>
        <color rgb="FFFF0000"/>
        <rFont val="ＭＳ Ｐゴシック"/>
        <family val="3"/>
        <charset val="128"/>
      </rPr>
      <t>赤文字の項目欄</t>
    </r>
    <r>
      <rPr>
        <b/>
        <sz val="11"/>
        <color theme="1"/>
        <rFont val="ＭＳ Ｐゴシック"/>
        <family val="3"/>
        <charset val="128"/>
      </rPr>
      <t>は、東工大内手続きとして最低限必要な内容ですので</t>
    </r>
    <r>
      <rPr>
        <b/>
        <sz val="11"/>
        <color rgb="FFFF0000"/>
        <rFont val="ＭＳ Ｐゴシック"/>
        <family val="3"/>
        <charset val="128"/>
      </rPr>
      <t>必ずご記入ください</t>
    </r>
    <r>
      <rPr>
        <b/>
        <sz val="11"/>
        <color theme="1"/>
        <rFont val="ＭＳ Ｐゴシック"/>
        <family val="3"/>
        <charset val="128"/>
      </rPr>
      <t>。（特にお急ぎの場合は、本項目のみのご記入でも結構です。）</t>
    </r>
    <rPh sb="1" eb="2">
      <t>アカ</t>
    </rPh>
    <rPh sb="2" eb="4">
      <t>モジ</t>
    </rPh>
    <rPh sb="5" eb="7">
      <t>コウモク</t>
    </rPh>
    <rPh sb="7" eb="8">
      <t>ラン</t>
    </rPh>
    <rPh sb="10" eb="13">
      <t>トウコウダイ</t>
    </rPh>
    <rPh sb="13" eb="14">
      <t>ナイ</t>
    </rPh>
    <rPh sb="14" eb="16">
      <t>テツヅ</t>
    </rPh>
    <rPh sb="20" eb="23">
      <t>サイテイゲン</t>
    </rPh>
    <rPh sb="23" eb="25">
      <t>ヒツヨウ</t>
    </rPh>
    <rPh sb="26" eb="28">
      <t>ナイヨウ</t>
    </rPh>
    <rPh sb="32" eb="33">
      <t>カナラ</t>
    </rPh>
    <rPh sb="43" eb="44">
      <t>トク</t>
    </rPh>
    <rPh sb="46" eb="47">
      <t>イソ</t>
    </rPh>
    <rPh sb="49" eb="51">
      <t>バアイ</t>
    </rPh>
    <rPh sb="53" eb="54">
      <t>ホン</t>
    </rPh>
    <rPh sb="54" eb="56">
      <t>コウモク</t>
    </rPh>
    <rPh sb="60" eb="62">
      <t>キニュウ</t>
    </rPh>
    <rPh sb="64" eb="66">
      <t>ケッコウ</t>
    </rPh>
    <phoneticPr fontId="3"/>
  </si>
  <si>
    <t>東工大送付後、東工大から貴機関へ契約書を提示する前に、本シートの当該項目を修正した場合にご記入ください</t>
    <rPh sb="0" eb="3">
      <t>トウコウダイ</t>
    </rPh>
    <rPh sb="3" eb="5">
      <t>ソウフ</t>
    </rPh>
    <rPh sb="5" eb="6">
      <t>ゴ</t>
    </rPh>
    <rPh sb="7" eb="10">
      <t>トウコウダイ</t>
    </rPh>
    <rPh sb="12" eb="13">
      <t>キ</t>
    </rPh>
    <rPh sb="13" eb="15">
      <t>キカン</t>
    </rPh>
    <rPh sb="16" eb="19">
      <t>ケイヤクショ</t>
    </rPh>
    <rPh sb="20" eb="22">
      <t>テイジ</t>
    </rPh>
    <rPh sb="24" eb="25">
      <t>マエ</t>
    </rPh>
    <rPh sb="27" eb="28">
      <t>ホン</t>
    </rPh>
    <rPh sb="32" eb="34">
      <t>トウガイ</t>
    </rPh>
    <rPh sb="34" eb="36">
      <t>コウモク</t>
    </rPh>
    <rPh sb="37" eb="39">
      <t>シュウセイ</t>
    </rPh>
    <rPh sb="41" eb="43">
      <t>バアイ</t>
    </rPh>
    <phoneticPr fontId="3"/>
  </si>
  <si>
    <t>東工大側研究代表者の所在</t>
    <rPh sb="0" eb="3">
      <t>トウコウダイ</t>
    </rPh>
    <rPh sb="10" eb="12">
      <t>ショザイ</t>
    </rPh>
    <phoneticPr fontId="3"/>
  </si>
  <si>
    <t>【契】研究分担（東工大）</t>
    <rPh sb="3" eb="5">
      <t>ケンキュウ</t>
    </rPh>
    <rPh sb="5" eb="7">
      <t>ブンタン</t>
    </rPh>
    <rPh sb="8" eb="11">
      <t>トウコウダイ</t>
    </rPh>
    <phoneticPr fontId="3"/>
  </si>
  <si>
    <t>【契】研究実施場所（東工大）</t>
    <rPh sb="3" eb="5">
      <t>ケンキュウ</t>
    </rPh>
    <rPh sb="5" eb="7">
      <t>ジッシ</t>
    </rPh>
    <rPh sb="7" eb="9">
      <t>バショ</t>
    </rPh>
    <rPh sb="10" eb="13">
      <t>トウコウダイ</t>
    </rPh>
    <phoneticPr fontId="3"/>
  </si>
  <si>
    <r>
      <t>５．（東工大側）研究代表者/研究担当者　</t>
    </r>
    <r>
      <rPr>
        <sz val="11"/>
        <color rgb="FF0070C0"/>
        <rFont val="ＭＳ Ｐゴシック"/>
        <family val="3"/>
        <charset val="128"/>
      </rPr>
      <t>コメント）使用しない行があっても、削除はしないでください。行が足りない場合は、94行目以降にご記入ください。</t>
    </r>
    <rPh sb="3" eb="6">
      <t>トウコウダイ</t>
    </rPh>
    <rPh sb="61" eb="63">
      <t>ギョウメ</t>
    </rPh>
    <rPh sb="63" eb="65">
      <t>イコウ</t>
    </rPh>
    <rPh sb="67" eb="69">
      <t>キニュウ</t>
    </rPh>
    <phoneticPr fontId="3"/>
  </si>
  <si>
    <t>東工大側</t>
    <rPh sb="0" eb="3">
      <t>トウコウダイ</t>
    </rPh>
    <rPh sb="3" eb="4">
      <t>ガワ</t>
    </rPh>
    <phoneticPr fontId="3"/>
  </si>
  <si>
    <t>「民間等共同研究員」は、東工大内で研究をする貴機関の研究者です。該当する場合は「民間等共同研究員」を選択ください。</t>
    <rPh sb="12" eb="15">
      <t>トウコウダイ</t>
    </rPh>
    <rPh sb="40" eb="42">
      <t>ミンカン</t>
    </rPh>
    <rPh sb="42" eb="43">
      <t>トウ</t>
    </rPh>
    <rPh sb="43" eb="45">
      <t>キョウドウ</t>
    </rPh>
    <rPh sb="45" eb="47">
      <t>ケンキュウ</t>
    </rPh>
    <rPh sb="47" eb="48">
      <t>イン</t>
    </rPh>
    <phoneticPr fontId="3"/>
  </si>
  <si>
    <t>東工大に居る期間【始】</t>
    <rPh sb="0" eb="3">
      <t>トウコウダイ</t>
    </rPh>
    <rPh sb="4" eb="5">
      <t>イ</t>
    </rPh>
    <rPh sb="6" eb="8">
      <t>キカン</t>
    </rPh>
    <rPh sb="9" eb="10">
      <t>ハジ</t>
    </rPh>
    <phoneticPr fontId="3"/>
  </si>
  <si>
    <t>東工大に居る期間【終】</t>
    <rPh sb="0" eb="3">
      <t>トウコウダイ</t>
    </rPh>
    <rPh sb="4" eb="5">
      <t>イ</t>
    </rPh>
    <rPh sb="6" eb="8">
      <t>キカン</t>
    </rPh>
    <rPh sb="9" eb="10">
      <t>オ</t>
    </rPh>
    <phoneticPr fontId="3"/>
  </si>
  <si>
    <r>
      <t>７．共同研究のために貴機関からの提供（貸与）を受けて東工大に設置する設備機器等の有無</t>
    </r>
    <r>
      <rPr>
        <sz val="11"/>
        <color theme="1"/>
        <rFont val="ＭＳ Ｐゴシック"/>
        <family val="3"/>
        <charset val="128"/>
      </rPr>
      <t>　</t>
    </r>
    <r>
      <rPr>
        <sz val="11"/>
        <color rgb="FF0070C0"/>
        <rFont val="ＭＳ Ｐゴシック"/>
        <family val="3"/>
        <charset val="128"/>
      </rPr>
      <t>コメント）必要あれば行の高さを広げ、具体的にご記入ください。</t>
    </r>
    <rPh sb="2" eb="4">
      <t>キョウドウ</t>
    </rPh>
    <rPh sb="4" eb="6">
      <t>ケンキュウ</t>
    </rPh>
    <rPh sb="10" eb="11">
      <t>キ</t>
    </rPh>
    <rPh sb="11" eb="13">
      <t>キカン</t>
    </rPh>
    <rPh sb="16" eb="18">
      <t>テイキョウ</t>
    </rPh>
    <rPh sb="19" eb="21">
      <t>タイヨ</t>
    </rPh>
    <rPh sb="23" eb="24">
      <t>ウ</t>
    </rPh>
    <rPh sb="26" eb="29">
      <t>トウコウダイ</t>
    </rPh>
    <rPh sb="30" eb="32">
      <t>セッチ</t>
    </rPh>
    <rPh sb="34" eb="36">
      <t>セツビ</t>
    </rPh>
    <rPh sb="36" eb="38">
      <t>キキ</t>
    </rPh>
    <rPh sb="38" eb="39">
      <t>トウ</t>
    </rPh>
    <rPh sb="40" eb="42">
      <t>ウム</t>
    </rPh>
    <phoneticPr fontId="3"/>
  </si>
  <si>
    <t>東工大内で本共同研究専用にスペースを使用する場合にご記入ください　　　　　→→→→→</t>
    <rPh sb="0" eb="3">
      <t>トウコウダイ</t>
    </rPh>
    <rPh sb="3" eb="4">
      <t>ナイ</t>
    </rPh>
    <rPh sb="5" eb="6">
      <t>ホン</t>
    </rPh>
    <rPh sb="6" eb="8">
      <t>キョウドウ</t>
    </rPh>
    <rPh sb="8" eb="10">
      <t>ケンキュウ</t>
    </rPh>
    <rPh sb="10" eb="12">
      <t>センヨウ</t>
    </rPh>
    <rPh sb="18" eb="20">
      <t>シヨウ</t>
    </rPh>
    <rPh sb="22" eb="24">
      <t>バアイ</t>
    </rPh>
    <phoneticPr fontId="3"/>
  </si>
  <si>
    <t>以下、「５．（東工大側）研究代表者/研究担当者」の欄で足りない場合にご記入ください。</t>
    <rPh sb="0" eb="2">
      <t>イカ</t>
    </rPh>
    <rPh sb="7" eb="10">
      <t>トウコウダイ</t>
    </rPh>
    <rPh sb="25" eb="26">
      <t>ラン</t>
    </rPh>
    <rPh sb="27" eb="28">
      <t>タ</t>
    </rPh>
    <rPh sb="31" eb="33">
      <t>バアイ</t>
    </rPh>
    <rPh sb="35" eb="37">
      <t>キニュウ</t>
    </rPh>
    <phoneticPr fontId="3"/>
  </si>
  <si>
    <t>「東工大に居る期間【始】」と「東工大に居る期間【終】」は、研究期間の開始日と終了日を数式によりデフォルト表示しますが、異なる場合は上書きでご記入ください。</t>
    <rPh sb="1" eb="4">
      <t>トウコウダイ</t>
    </rPh>
    <rPh sb="5" eb="6">
      <t>イ</t>
    </rPh>
    <rPh sb="7" eb="9">
      <t>キカン</t>
    </rPh>
    <rPh sb="10" eb="11">
      <t>ハジメ</t>
    </rPh>
    <rPh sb="15" eb="18">
      <t>トウコウダイ</t>
    </rPh>
    <rPh sb="19" eb="20">
      <t>イ</t>
    </rPh>
    <rPh sb="21" eb="23">
      <t>キカン</t>
    </rPh>
    <rPh sb="24" eb="25">
      <t>オワ</t>
    </rPh>
    <rPh sb="29" eb="31">
      <t>ケンキュウ</t>
    </rPh>
    <rPh sb="31" eb="33">
      <t>キカン</t>
    </rPh>
    <rPh sb="34" eb="37">
      <t>カイシビ</t>
    </rPh>
    <rPh sb="38" eb="41">
      <t>シュウリョウビ</t>
    </rPh>
    <rPh sb="42" eb="44">
      <t>スウシキ</t>
    </rPh>
    <rPh sb="52" eb="54">
      <t>ヒョウジ</t>
    </rPh>
    <rPh sb="59" eb="60">
      <t>コト</t>
    </rPh>
    <rPh sb="62" eb="64">
      <t>バアイ</t>
    </rPh>
    <rPh sb="65" eb="67">
      <t>ウワガ</t>
    </rPh>
    <rPh sb="70" eb="72">
      <t>キニュウ</t>
    </rPh>
    <phoneticPr fontId="3"/>
  </si>
  <si>
    <t>2021.5.1版</t>
    <rPh sb="8" eb="9">
      <t>バン</t>
    </rPh>
    <phoneticPr fontId="3"/>
  </si>
  <si>
    <t>当年度
入金時収益化額</t>
    <rPh sb="4" eb="9">
      <t>ニュウキンジシュウエキ</t>
    </rPh>
    <rPh sb="9" eb="10">
      <t>カ</t>
    </rPh>
    <rPh sb="10" eb="11">
      <t>ガク</t>
    </rPh>
    <phoneticPr fontId="4"/>
  </si>
  <si>
    <t>当年度光熱水量</t>
    <rPh sb="3" eb="5">
      <t>コウネツ</t>
    </rPh>
    <rPh sb="5" eb="7">
      <t>スイリョウ</t>
    </rPh>
    <phoneticPr fontId="4"/>
  </si>
  <si>
    <t>当年度一般管理費</t>
    <rPh sb="3" eb="5">
      <t>イッパン</t>
    </rPh>
    <rPh sb="5" eb="8">
      <t>カンリヒ</t>
    </rPh>
    <phoneticPr fontId="4"/>
  </si>
  <si>
    <t>当年度
研究室
配分</t>
    <rPh sb="4" eb="7">
      <t>ケンキュウシツ</t>
    </rPh>
    <rPh sb="8" eb="10">
      <t>ハイブン</t>
    </rPh>
    <phoneticPr fontId="4"/>
  </si>
  <si>
    <t>当年度
直接計</t>
    <rPh sb="4" eb="6">
      <t>チョクセツ</t>
    </rPh>
    <rPh sb="6" eb="7">
      <t>ケイ</t>
    </rPh>
    <phoneticPr fontId="4"/>
  </si>
  <si>
    <t>当年度
研究料</t>
    <rPh sb="4" eb="6">
      <t>ケンキュウ</t>
    </rPh>
    <rPh sb="6" eb="7">
      <t>リョウ</t>
    </rPh>
    <phoneticPr fontId="4"/>
  </si>
  <si>
    <t xml:space="preserve">当年度
間接 </t>
    <rPh sb="4" eb="6">
      <t>カンセツ</t>
    </rPh>
    <phoneticPr fontId="4"/>
  </si>
  <si>
    <t>当年度
直接</t>
    <rPh sb="0" eb="3">
      <t>トウネンド</t>
    </rPh>
    <rPh sb="4" eb="6">
      <t>チョクセツ</t>
    </rPh>
    <phoneticPr fontId="4"/>
  </si>
  <si>
    <t xml:space="preserve">当年度
総計
</t>
    <rPh sb="4" eb="6">
      <t>ソウケイ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</si>
</sst>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yyyy&quot;年&quot;m&quot;月&quot;d&quot;日&quot;;@"/>
    <numFmt numFmtId="178" formatCode="#,##0_);[Red]\(#,##0\)"/>
    <numFmt numFmtId="179" formatCode="yyyy\.m\.d;@"/>
    <numFmt numFmtId="180" formatCode="[&lt;=999]000;000\-00"/>
    <numFmt numFmtId="181" formatCode="#,##0_ "/>
    <numFmt numFmtId="182" formatCode="0_ "/>
    <numFmt numFmtId="183" formatCode="0.0%"/>
  </numFmts>
  <fonts count="44">
    <font>
      <sz val="11"/>
      <color theme="1"/>
      <name val="游ゴシック"/>
      <family val="2"/>
      <charset val="128"/>
      <scheme val="minor"/>
    </font>
    <font>
      <sz val="11"/>
      <color theme="1"/>
      <name val="游ゴシック"/>
      <family val="2"/>
      <charset val="128"/>
      <scheme val="minor"/>
    </font>
    <font>
      <b/>
      <sz val="11"/>
      <name val="ＭＳ Ｐ明朝"/>
      <family val="1"/>
      <charset val="128"/>
    </font>
    <font>
      <sz val="6"/>
      <name val="游ゴシック"/>
      <family val="2"/>
      <charset val="128"/>
      <scheme val="minor"/>
    </font>
    <font>
      <sz val="6"/>
      <name val="ＭＳ Ｐゴシック"/>
      <family val="3"/>
      <charset val="128"/>
    </font>
    <font>
      <b/>
      <sz val="9"/>
      <name val="ＭＳ Ｐ明朝"/>
      <family val="1"/>
      <charset val="128"/>
    </font>
    <font>
      <sz val="6"/>
      <name val="ＭＳ Ｐ明朝"/>
      <family val="1"/>
      <charset val="128"/>
    </font>
    <font>
      <b/>
      <sz val="10"/>
      <name val="ＭＳ Ｐ明朝"/>
      <family val="1"/>
      <charset val="128"/>
    </font>
    <font>
      <b/>
      <sz val="11"/>
      <color rgb="FFFF0000"/>
      <name val="ＭＳ Ｐ明朝"/>
      <family val="1"/>
      <charset val="128"/>
    </font>
    <font>
      <sz val="11"/>
      <name val="ＭＳ Ｐ明朝"/>
      <family val="1"/>
      <charset val="128"/>
    </font>
    <font>
      <sz val="11"/>
      <color indexed="10"/>
      <name val="ＭＳ Ｐ明朝"/>
      <family val="1"/>
      <charset val="128"/>
    </font>
    <font>
      <sz val="9"/>
      <color indexed="81"/>
      <name val="ＭＳ Ｐゴシック"/>
      <family val="3"/>
      <charset val="128"/>
    </font>
    <font>
      <b/>
      <sz val="9"/>
      <color indexed="81"/>
      <name val="ＭＳ Ｐゴシック"/>
      <family val="3"/>
      <charset val="128"/>
    </font>
    <font>
      <b/>
      <sz val="9"/>
      <color indexed="81"/>
      <name val="MS P ゴシック"/>
      <family val="3"/>
      <charset val="128"/>
    </font>
    <font>
      <sz val="9"/>
      <color indexed="81"/>
      <name val="MS P ゴシック"/>
      <family val="3"/>
      <charset val="128"/>
    </font>
    <font>
      <u/>
      <sz val="11"/>
      <color theme="10"/>
      <name val="游ゴシック"/>
      <family val="2"/>
      <charset val="128"/>
      <scheme val="minor"/>
    </font>
    <font>
      <sz val="11"/>
      <color theme="1"/>
      <name val="ＭＳ Ｐゴシック"/>
      <family val="3"/>
      <charset val="128"/>
    </font>
    <font>
      <u/>
      <sz val="11"/>
      <color theme="10"/>
      <name val="ＭＳ Ｐゴシック"/>
      <family val="3"/>
      <charset val="128"/>
    </font>
    <font>
      <b/>
      <sz val="11"/>
      <color theme="1"/>
      <name val="ＭＳ Ｐゴシック"/>
      <family val="3"/>
      <charset val="128"/>
    </font>
    <font>
      <b/>
      <sz val="12"/>
      <color theme="1"/>
      <name val="ＭＳ Ｐゴシック"/>
      <family val="3"/>
      <charset val="128"/>
    </font>
    <font>
      <sz val="9"/>
      <color theme="1"/>
      <name val="ＭＳ Ｐゴシック"/>
      <family val="3"/>
      <charset val="128"/>
    </font>
    <font>
      <sz val="10"/>
      <color theme="1"/>
      <name val="ＭＳ Ｐゴシック"/>
      <family val="3"/>
      <charset val="128"/>
    </font>
    <font>
      <b/>
      <sz val="11"/>
      <color theme="1"/>
      <name val="游ゴシック"/>
      <family val="2"/>
      <charset val="128"/>
      <scheme val="minor"/>
    </font>
    <font>
      <sz val="11"/>
      <name val="ＭＳ Ｐゴシック"/>
      <family val="3"/>
      <charset val="128"/>
    </font>
    <font>
      <sz val="11"/>
      <color theme="1"/>
      <name val="游ゴシック"/>
      <family val="3"/>
      <charset val="128"/>
      <scheme val="minor"/>
    </font>
    <font>
      <sz val="10"/>
      <name val="ＭＳ Ｐゴシック"/>
      <family val="3"/>
      <charset val="128"/>
    </font>
    <font>
      <b/>
      <sz val="11"/>
      <color theme="1"/>
      <name val="游ゴシック"/>
      <family val="3"/>
      <charset val="128"/>
      <scheme val="minor"/>
    </font>
    <font>
      <b/>
      <u/>
      <sz val="11"/>
      <color rgb="FFFF0000"/>
      <name val="游ゴシック"/>
      <family val="3"/>
      <charset val="128"/>
      <scheme val="minor"/>
    </font>
    <font>
      <u/>
      <sz val="11"/>
      <color theme="1"/>
      <name val="游ゴシック"/>
      <family val="3"/>
      <charset val="128"/>
      <scheme val="minor"/>
    </font>
    <font>
      <b/>
      <u/>
      <sz val="11"/>
      <color theme="8"/>
      <name val="游ゴシック"/>
      <family val="3"/>
      <charset val="128"/>
      <scheme val="minor"/>
    </font>
    <font>
      <b/>
      <u/>
      <sz val="11"/>
      <color theme="1"/>
      <name val="游ゴシック"/>
      <family val="3"/>
      <charset val="128"/>
      <scheme val="minor"/>
    </font>
    <font>
      <b/>
      <u/>
      <sz val="11"/>
      <color rgb="FF0070C0"/>
      <name val="游ゴシック"/>
      <family val="3"/>
      <charset val="128"/>
      <scheme val="minor"/>
    </font>
    <font>
      <sz val="10"/>
      <color rgb="FF0070C0"/>
      <name val="ＭＳ Ｐゴシック"/>
      <family val="3"/>
      <charset val="128"/>
    </font>
    <font>
      <sz val="9"/>
      <color rgb="FF0070C0"/>
      <name val="ＭＳ Ｐゴシック"/>
      <family val="3"/>
      <charset val="128"/>
    </font>
    <font>
      <sz val="8"/>
      <color theme="1"/>
      <name val="ＭＳ Ｐゴシック"/>
      <family val="3"/>
      <charset val="128"/>
    </font>
    <font>
      <b/>
      <sz val="11"/>
      <color rgb="FFFF0000"/>
      <name val="ＭＳ Ｐゴシック"/>
      <family val="3"/>
      <charset val="128"/>
    </font>
    <font>
      <b/>
      <sz val="16"/>
      <color theme="1"/>
      <name val="ＭＳ Ｐゴシック"/>
      <family val="3"/>
      <charset val="128"/>
    </font>
    <font>
      <b/>
      <sz val="10"/>
      <color rgb="FFFF0000"/>
      <name val="ＭＳ Ｐゴシック"/>
      <family val="3"/>
      <charset val="128"/>
    </font>
    <font>
      <b/>
      <sz val="11"/>
      <color theme="1"/>
      <name val="ＭＳ Ｐ明朝"/>
      <family val="1"/>
      <charset val="128"/>
    </font>
    <font>
      <b/>
      <sz val="14"/>
      <color theme="1"/>
      <name val="ＭＳ Ｐゴシック"/>
      <family val="3"/>
      <charset val="128"/>
    </font>
    <font>
      <sz val="11"/>
      <color rgb="FF0070C0"/>
      <name val="ＭＳ Ｐゴシック"/>
      <family val="3"/>
      <charset val="128"/>
    </font>
    <font>
      <b/>
      <u/>
      <sz val="11"/>
      <color theme="1"/>
      <name val="ＭＳ Ｐゴシック"/>
      <family val="3"/>
      <charset val="128"/>
    </font>
    <font>
      <b/>
      <sz val="11"/>
      <color rgb="FFFF0000"/>
      <name val="游ゴシック"/>
      <family val="3"/>
      <charset val="128"/>
      <scheme val="minor"/>
    </font>
    <font>
      <u/>
      <sz val="11"/>
      <color rgb="FF0070C0"/>
      <name val="ＭＳ Ｐゴシック"/>
      <family val="3"/>
      <charset val="128"/>
    </font>
  </fonts>
  <fills count="20">
    <fill>
      <patternFill patternType="none"/>
    </fill>
    <fill>
      <patternFill patternType="gray125"/>
    </fill>
    <fill>
      <patternFill patternType="solid">
        <fgColor indexed="19"/>
        <bgColor indexed="64"/>
      </patternFill>
    </fill>
    <fill>
      <patternFill patternType="solid">
        <fgColor indexed="46"/>
        <bgColor indexed="64"/>
      </patternFill>
    </fill>
    <fill>
      <patternFill patternType="solid">
        <fgColor indexed="44"/>
        <bgColor indexed="64"/>
      </patternFill>
    </fill>
    <fill>
      <patternFill patternType="solid">
        <fgColor rgb="FFFF99CC"/>
        <bgColor indexed="64"/>
      </patternFill>
    </fill>
    <fill>
      <patternFill patternType="solid">
        <fgColor indexed="45"/>
        <bgColor indexed="64"/>
      </patternFill>
    </fill>
    <fill>
      <patternFill patternType="solid">
        <fgColor rgb="FFFF0000"/>
        <bgColor indexed="64"/>
      </patternFill>
    </fill>
    <fill>
      <patternFill patternType="solid">
        <fgColor indexed="42"/>
        <bgColor indexed="64"/>
      </patternFill>
    </fill>
    <fill>
      <patternFill patternType="solid">
        <fgColor rgb="FFFFFF00"/>
        <bgColor indexed="64"/>
      </patternFill>
    </fill>
    <fill>
      <patternFill patternType="solid">
        <fgColor indexed="47"/>
        <bgColor indexed="64"/>
      </patternFill>
    </fill>
    <fill>
      <patternFill patternType="solid">
        <fgColor rgb="FF00B0F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tint="-0.24997711111789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tted">
        <color auto="1"/>
      </left>
      <right style="dotted">
        <color auto="1"/>
      </right>
      <top style="dotted">
        <color auto="1"/>
      </top>
      <bottom style="dotted">
        <color auto="1"/>
      </bottom>
      <diagonal/>
    </border>
    <border>
      <left/>
      <right style="thin">
        <color auto="1"/>
      </right>
      <top style="dotted">
        <color auto="1"/>
      </top>
      <bottom style="thin">
        <color auto="1"/>
      </bottom>
      <diagonal/>
    </border>
    <border>
      <left/>
      <right style="thin">
        <color auto="1"/>
      </right>
      <top style="thin">
        <color auto="1"/>
      </top>
      <bottom style="dotted">
        <color auto="1"/>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auto="1"/>
      </top>
      <bottom style="dotted">
        <color auto="1"/>
      </bottom>
      <diagonal/>
    </border>
    <border>
      <left/>
      <right/>
      <top style="dotted">
        <color auto="1"/>
      </top>
      <bottom style="thin">
        <color auto="1"/>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medium">
        <color indexed="64"/>
      </top>
      <bottom/>
      <diagonal/>
    </border>
    <border>
      <left style="thin">
        <color auto="1"/>
      </left>
      <right/>
      <top style="medium">
        <color indexed="64"/>
      </top>
      <bottom style="thin">
        <color auto="1"/>
      </bottom>
      <diagonal/>
    </border>
    <border>
      <left style="thin">
        <color indexed="64"/>
      </left>
      <right/>
      <top style="thin">
        <color indexed="64"/>
      </top>
      <bottom style="medium">
        <color indexed="64"/>
      </bottom>
      <diagonal/>
    </border>
    <border>
      <left style="thin">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5" fillId="0" borderId="0" applyNumberFormat="0" applyFill="0" applyBorder="0" applyAlignment="0" applyProtection="0">
      <alignment vertical="center"/>
    </xf>
    <xf numFmtId="0" fontId="23" fillId="0" borderId="0"/>
    <xf numFmtId="0" fontId="1" fillId="0" borderId="0">
      <alignment vertical="center"/>
    </xf>
    <xf numFmtId="0" fontId="1" fillId="0" borderId="0">
      <alignment vertical="center"/>
    </xf>
  </cellStyleXfs>
  <cellXfs count="401">
    <xf numFmtId="0" fontId="0" fillId="0" borderId="0" xfId="0">
      <alignment vertical="center"/>
    </xf>
    <xf numFmtId="0" fontId="2" fillId="2" borderId="1" xfId="0" applyFont="1" applyFill="1" applyBorder="1" applyAlignment="1" applyProtection="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76"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shrinkToFit="1"/>
    </xf>
    <xf numFmtId="0" fontId="2" fillId="5" borderId="1" xfId="0" applyFont="1" applyFill="1" applyBorder="1" applyAlignment="1">
      <alignment horizontal="center" vertical="center" shrinkToFit="1"/>
    </xf>
    <xf numFmtId="177" fontId="2" fillId="4"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1" xfId="0" applyFont="1" applyFill="1" applyBorder="1" applyAlignment="1">
      <alignment horizontal="center" vertical="center" wrapText="1" shrinkToFit="1"/>
    </xf>
    <xf numFmtId="0" fontId="5" fillId="8" borderId="1" xfId="0" applyFont="1" applyFill="1" applyBorder="1" applyAlignment="1">
      <alignment horizontal="center" vertical="center" wrapText="1" shrinkToFit="1"/>
    </xf>
    <xf numFmtId="178" fontId="2" fillId="9" borderId="1" xfId="1" applyNumberFormat="1" applyFont="1" applyFill="1" applyBorder="1" applyAlignment="1">
      <alignment horizontal="right" vertical="center" wrapText="1"/>
    </xf>
    <xf numFmtId="38" fontId="2" fillId="9" borderId="1" xfId="1" applyFont="1" applyFill="1" applyBorder="1" applyAlignment="1">
      <alignment horizontal="center" vertical="center" wrapText="1"/>
    </xf>
    <xf numFmtId="38" fontId="2" fillId="10" borderId="1" xfId="1" applyFont="1" applyFill="1" applyBorder="1" applyAlignment="1">
      <alignment horizontal="center" vertical="center" wrapText="1"/>
    </xf>
    <xf numFmtId="38" fontId="2" fillId="7" borderId="1" xfId="1" applyFont="1" applyFill="1" applyBorder="1" applyAlignment="1">
      <alignment horizontal="center" vertical="center" wrapText="1"/>
    </xf>
    <xf numFmtId="179" fontId="2" fillId="4"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2" fillId="10" borderId="1" xfId="0" applyNumberFormat="1" applyFont="1" applyFill="1" applyBorder="1" applyAlignment="1">
      <alignment horizontal="center" vertical="center" textRotation="255"/>
    </xf>
    <xf numFmtId="0" fontId="2" fillId="7" borderId="1" xfId="0" applyFont="1" applyFill="1" applyBorder="1" applyAlignment="1">
      <alignment vertical="center" wrapText="1"/>
    </xf>
    <xf numFmtId="180" fontId="2" fillId="8" borderId="1" xfId="0" applyNumberFormat="1" applyFont="1" applyFill="1" applyBorder="1" applyAlignment="1">
      <alignment horizontal="center" vertical="center" wrapText="1" shrinkToFit="1"/>
    </xf>
    <xf numFmtId="0" fontId="2" fillId="8" borderId="1" xfId="0" applyFont="1" applyFill="1" applyBorder="1" applyAlignment="1">
      <alignment horizontal="center" vertical="center"/>
    </xf>
    <xf numFmtId="0" fontId="8" fillId="3" borderId="1" xfId="0" applyFont="1" applyFill="1" applyBorder="1" applyAlignment="1">
      <alignment horizontal="center" vertical="center"/>
    </xf>
    <xf numFmtId="0" fontId="2" fillId="5" borderId="1" xfId="0" applyFont="1" applyFill="1" applyBorder="1" applyAlignment="1">
      <alignment horizontal="center" vertical="center" wrapText="1" shrinkToFit="1"/>
    </xf>
    <xf numFmtId="0" fontId="9" fillId="0"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5" fillId="11" borderId="1" xfId="0" applyNumberFormat="1" applyFont="1" applyFill="1" applyBorder="1" applyAlignment="1">
      <alignment horizontal="center" vertical="center" wrapText="1"/>
    </xf>
    <xf numFmtId="0" fontId="5" fillId="12" borderId="1" xfId="0" applyNumberFormat="1"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lignment vertical="center"/>
    </xf>
    <xf numFmtId="0" fontId="20" fillId="0" borderId="1" xfId="0" applyFont="1" applyBorder="1" applyAlignment="1">
      <alignment horizontal="center" vertical="center"/>
    </xf>
    <xf numFmtId="0" fontId="20" fillId="0" borderId="1" xfId="0" applyFont="1" applyBorder="1">
      <alignment vertical="center"/>
    </xf>
    <xf numFmtId="0" fontId="20" fillId="0" borderId="0" xfId="0" applyFont="1">
      <alignment vertical="center"/>
    </xf>
    <xf numFmtId="0" fontId="20" fillId="0" borderId="0" xfId="0" applyFont="1" applyAlignment="1">
      <alignment horizontal="center" vertical="center"/>
    </xf>
    <xf numFmtId="0" fontId="20" fillId="15" borderId="1" xfId="0" applyFont="1" applyFill="1" applyBorder="1" applyAlignment="1">
      <alignment horizontal="center" vertical="center"/>
    </xf>
    <xf numFmtId="0" fontId="20" fillId="0" borderId="1" xfId="0" applyFont="1" applyBorder="1" applyAlignment="1">
      <alignment vertical="center" shrinkToFit="1"/>
    </xf>
    <xf numFmtId="0" fontId="20" fillId="15" borderId="1" xfId="0" applyFont="1" applyFill="1" applyBorder="1" applyAlignment="1">
      <alignment horizontal="center" vertical="center" shrinkToFit="1"/>
    </xf>
    <xf numFmtId="0" fontId="16" fillId="0" borderId="16" xfId="0" applyFont="1" applyBorder="1" applyAlignment="1">
      <alignment vertical="center" shrinkToFit="1"/>
    </xf>
    <xf numFmtId="181" fontId="20" fillId="15" borderId="1" xfId="0" applyNumberFormat="1" applyFont="1" applyFill="1" applyBorder="1" applyAlignment="1">
      <alignment horizontal="right" vertical="center" shrinkToFit="1"/>
    </xf>
    <xf numFmtId="181" fontId="20" fillId="15" borderId="6" xfId="0" applyNumberFormat="1" applyFont="1" applyFill="1" applyBorder="1" applyAlignment="1">
      <alignment horizontal="right" vertical="center" shrinkToFit="1"/>
    </xf>
    <xf numFmtId="0" fontId="16" fillId="0" borderId="0" xfId="0" applyFont="1" applyFill="1">
      <alignment vertical="center"/>
    </xf>
    <xf numFmtId="0" fontId="0" fillId="0" borderId="0" xfId="0" applyBorder="1">
      <alignment vertical="center"/>
    </xf>
    <xf numFmtId="0" fontId="21" fillId="0" borderId="0" xfId="0" applyFont="1" applyBorder="1">
      <alignment vertical="center"/>
    </xf>
    <xf numFmtId="0" fontId="21" fillId="0" borderId="0" xfId="0" applyFont="1">
      <alignment vertical="center"/>
    </xf>
    <xf numFmtId="49" fontId="25" fillId="0" borderId="0" xfId="0" applyNumberFormat="1" applyFont="1" applyBorder="1" applyAlignment="1"/>
    <xf numFmtId="0" fontId="0" fillId="13" borderId="1" xfId="5" applyFont="1" applyFill="1" applyBorder="1" applyAlignment="1" applyProtection="1">
      <alignment horizontal="center" vertical="top" wrapText="1"/>
    </xf>
    <xf numFmtId="0" fontId="0" fillId="13" borderId="3" xfId="5" applyFont="1" applyFill="1" applyBorder="1" applyAlignment="1" applyProtection="1">
      <alignment horizontal="center" vertical="top" wrapText="1"/>
    </xf>
    <xf numFmtId="0" fontId="0" fillId="13" borderId="3" xfId="5" applyFont="1" applyFill="1" applyBorder="1" applyAlignment="1" applyProtection="1">
      <alignment vertical="top" wrapText="1"/>
    </xf>
    <xf numFmtId="0" fontId="0" fillId="13" borderId="5" xfId="5" applyFont="1" applyFill="1" applyBorder="1" applyAlignment="1" applyProtection="1">
      <alignment vertical="top" wrapText="1"/>
    </xf>
    <xf numFmtId="0" fontId="16" fillId="13" borderId="19" xfId="0" applyFont="1" applyFill="1" applyBorder="1" applyAlignment="1">
      <alignment horizontal="center" vertical="center"/>
    </xf>
    <xf numFmtId="0" fontId="0" fillId="16" borderId="1" xfId="5" applyFont="1" applyFill="1" applyBorder="1" applyAlignment="1" applyProtection="1">
      <alignment horizontal="center" vertical="top" wrapText="1"/>
    </xf>
    <xf numFmtId="0" fontId="0" fillId="16" borderId="3" xfId="5" applyFont="1" applyFill="1" applyBorder="1" applyAlignment="1" applyProtection="1">
      <alignment horizontal="center" vertical="top" wrapText="1"/>
    </xf>
    <xf numFmtId="0" fontId="16" fillId="16" borderId="19" xfId="0" applyFont="1" applyFill="1" applyBorder="1" applyAlignment="1">
      <alignment horizontal="center" vertical="center"/>
    </xf>
    <xf numFmtId="0" fontId="0" fillId="16" borderId="5" xfId="5" applyFont="1" applyFill="1" applyBorder="1" applyAlignment="1" applyProtection="1">
      <alignment horizontal="center" vertical="top" wrapText="1"/>
    </xf>
    <xf numFmtId="0" fontId="26" fillId="16" borderId="1" xfId="5" applyFont="1" applyFill="1" applyBorder="1" applyAlignment="1" applyProtection="1">
      <alignment vertical="top" wrapText="1"/>
    </xf>
    <xf numFmtId="0" fontId="0" fillId="0" borderId="0" xfId="3" applyFont="1" applyFill="1" applyBorder="1" applyAlignment="1" applyProtection="1">
      <alignment vertical="center" wrapText="1"/>
    </xf>
    <xf numFmtId="0" fontId="0" fillId="0" borderId="0" xfId="3" applyFont="1" applyFill="1" applyBorder="1" applyAlignment="1" applyProtection="1">
      <alignment vertical="top" wrapText="1"/>
    </xf>
    <xf numFmtId="0" fontId="1" fillId="13" borderId="13" xfId="5" applyFill="1" applyBorder="1" applyAlignment="1" applyProtection="1">
      <alignment vertical="top" wrapText="1"/>
    </xf>
    <xf numFmtId="0" fontId="1" fillId="13" borderId="14" xfId="5" applyFill="1" applyBorder="1" applyAlignment="1" applyProtection="1">
      <alignment vertical="top" wrapText="1"/>
    </xf>
    <xf numFmtId="0" fontId="1" fillId="13" borderId="15" xfId="5" applyFill="1" applyBorder="1" applyAlignment="1" applyProtection="1">
      <alignment vertical="top" wrapText="1"/>
    </xf>
    <xf numFmtId="49" fontId="25" fillId="15" borderId="20" xfId="0" applyNumberFormat="1" applyFont="1" applyFill="1" applyBorder="1" applyAlignment="1"/>
    <xf numFmtId="49" fontId="25" fillId="15" borderId="21" xfId="0" applyNumberFormat="1" applyFont="1" applyFill="1" applyBorder="1" applyAlignment="1"/>
    <xf numFmtId="0" fontId="21" fillId="15" borderId="21" xfId="0" applyFont="1" applyFill="1" applyBorder="1">
      <alignment vertical="center"/>
    </xf>
    <xf numFmtId="0" fontId="21" fillId="15" borderId="22" xfId="0" applyFont="1" applyFill="1" applyBorder="1">
      <alignment vertical="center"/>
    </xf>
    <xf numFmtId="0" fontId="21" fillId="15" borderId="20" xfId="0" applyFont="1" applyFill="1" applyBorder="1">
      <alignment vertical="center"/>
    </xf>
    <xf numFmtId="0" fontId="16" fillId="15" borderId="20" xfId="0" applyFont="1" applyFill="1" applyBorder="1">
      <alignment vertical="center"/>
    </xf>
    <xf numFmtId="0" fontId="16" fillId="15" borderId="21" xfId="0" applyFont="1" applyFill="1" applyBorder="1">
      <alignment vertical="center"/>
    </xf>
    <xf numFmtId="0" fontId="16" fillId="15" borderId="22" xfId="0" applyFont="1" applyFill="1" applyBorder="1">
      <alignment vertical="center"/>
    </xf>
    <xf numFmtId="0" fontId="0" fillId="15" borderId="22" xfId="0" applyFill="1" applyBorder="1">
      <alignment vertical="center"/>
    </xf>
    <xf numFmtId="0" fontId="21" fillId="17" borderId="1" xfId="0" applyFont="1" applyFill="1" applyBorder="1" applyAlignment="1">
      <alignment horizontal="center" vertical="center"/>
    </xf>
    <xf numFmtId="0" fontId="21" fillId="16" borderId="1" xfId="0" applyFont="1" applyFill="1" applyBorder="1" applyAlignment="1">
      <alignment horizontal="center" vertical="center"/>
    </xf>
    <xf numFmtId="0" fontId="21" fillId="0" borderId="0" xfId="0" applyFont="1" applyFill="1" applyBorder="1">
      <alignment vertical="center"/>
    </xf>
    <xf numFmtId="0" fontId="34" fillId="9" borderId="0" xfId="0" applyFont="1" applyFill="1">
      <alignment vertical="center"/>
    </xf>
    <xf numFmtId="0" fontId="20" fillId="9" borderId="0" xfId="0" applyFont="1" applyFill="1">
      <alignment vertical="center"/>
    </xf>
    <xf numFmtId="49" fontId="0" fillId="0" borderId="0" xfId="0" applyNumberFormat="1">
      <alignment vertical="center"/>
    </xf>
    <xf numFmtId="0" fontId="37" fillId="0" borderId="0" xfId="0" applyFont="1">
      <alignment vertical="center"/>
    </xf>
    <xf numFmtId="0" fontId="38" fillId="0" borderId="0" xfId="0" applyFont="1" applyFill="1" applyBorder="1" applyAlignment="1">
      <alignment horizontal="center" vertical="center" wrapText="1"/>
    </xf>
    <xf numFmtId="0" fontId="21" fillId="16" borderId="5" xfId="0" applyFont="1" applyFill="1" applyBorder="1" applyAlignment="1">
      <alignment vertical="center"/>
    </xf>
    <xf numFmtId="0" fontId="16" fillId="0" borderId="0" xfId="3" applyFont="1" applyFill="1" applyBorder="1" applyAlignment="1" applyProtection="1">
      <alignment vertical="center" wrapText="1"/>
    </xf>
    <xf numFmtId="0" fontId="0" fillId="0" borderId="0" xfId="0" applyFill="1" applyBorder="1">
      <alignment vertical="center"/>
    </xf>
    <xf numFmtId="0" fontId="18" fillId="0" borderId="0" xfId="3" applyFont="1" applyFill="1" applyBorder="1" applyAlignment="1" applyProtection="1">
      <alignment vertical="center" wrapText="1"/>
    </xf>
    <xf numFmtId="0" fontId="22" fillId="0" borderId="0" xfId="3" applyFont="1" applyFill="1" applyBorder="1" applyAlignment="1" applyProtection="1">
      <alignment vertical="center" wrapText="1"/>
    </xf>
    <xf numFmtId="49" fontId="25" fillId="15" borderId="44" xfId="0" applyNumberFormat="1" applyFont="1" applyFill="1" applyBorder="1" applyAlignment="1"/>
    <xf numFmtId="183" fontId="20" fillId="0" borderId="16" xfId="0" applyNumberFormat="1" applyFont="1" applyBorder="1">
      <alignment vertical="center"/>
    </xf>
    <xf numFmtId="0" fontId="16" fillId="0" borderId="45"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177" fontId="20" fillId="0" borderId="45" xfId="0" applyNumberFormat="1" applyFont="1" applyFill="1" applyBorder="1" applyAlignment="1">
      <alignment horizontal="center" vertical="center" wrapText="1"/>
    </xf>
    <xf numFmtId="177" fontId="20" fillId="0" borderId="5" xfId="0" applyNumberFormat="1" applyFont="1" applyFill="1" applyBorder="1" applyAlignment="1">
      <alignment horizontal="center" vertical="center" wrapText="1"/>
    </xf>
    <xf numFmtId="0" fontId="0" fillId="18" borderId="0" xfId="0" applyFill="1" applyAlignment="1">
      <alignment vertical="center"/>
    </xf>
    <xf numFmtId="0" fontId="0" fillId="18" borderId="0" xfId="0" applyFill="1">
      <alignment vertical="center"/>
    </xf>
    <xf numFmtId="0" fontId="0" fillId="0" borderId="0" xfId="0" applyAlignment="1">
      <alignment horizontal="center" vertical="center" wrapText="1"/>
    </xf>
    <xf numFmtId="0" fontId="42" fillId="14" borderId="1" xfId="0" applyFont="1" applyFill="1" applyBorder="1" applyAlignment="1">
      <alignment horizontal="center" vertical="center" wrapText="1"/>
    </xf>
    <xf numFmtId="0" fontId="0" fillId="18" borderId="1" xfId="0" applyFill="1"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6" xfId="0" applyBorder="1">
      <alignment vertical="center"/>
    </xf>
    <xf numFmtId="0" fontId="0" fillId="0" borderId="10" xfId="0" applyBorder="1">
      <alignment vertical="center"/>
    </xf>
    <xf numFmtId="0" fontId="0" fillId="0" borderId="11"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2" xfId="0" applyBorder="1">
      <alignment vertical="center"/>
    </xf>
    <xf numFmtId="0" fontId="16" fillId="0" borderId="0" xfId="0" applyFont="1" applyFill="1" applyProtection="1">
      <alignment vertical="center"/>
    </xf>
    <xf numFmtId="0" fontId="18" fillId="0" borderId="0" xfId="0" applyFont="1" applyProtection="1">
      <alignment vertical="center"/>
    </xf>
    <xf numFmtId="0" fontId="16" fillId="13" borderId="13" xfId="0" applyFont="1" applyFill="1" applyBorder="1" applyAlignment="1" applyProtection="1">
      <alignment horizontal="right" vertical="center"/>
    </xf>
    <xf numFmtId="0" fontId="15" fillId="13" borderId="13" xfId="2" applyFill="1" applyBorder="1" applyProtection="1">
      <alignment vertical="center"/>
    </xf>
    <xf numFmtId="0" fontId="16" fillId="13" borderId="14" xfId="0" applyFont="1" applyFill="1" applyBorder="1" applyProtection="1">
      <alignment vertical="center"/>
    </xf>
    <xf numFmtId="0" fontId="16" fillId="13" borderId="15" xfId="0" applyFont="1" applyFill="1" applyBorder="1" applyProtection="1">
      <alignment vertical="center"/>
    </xf>
    <xf numFmtId="0" fontId="16" fillId="0" borderId="0" xfId="0" applyFont="1" applyProtection="1">
      <alignment vertical="center"/>
    </xf>
    <xf numFmtId="0" fontId="18" fillId="0" borderId="0" xfId="0" applyFont="1" applyAlignment="1" applyProtection="1">
      <alignment horizontal="left" vertical="center"/>
    </xf>
    <xf numFmtId="0" fontId="18" fillId="0" borderId="12" xfId="0" applyFont="1" applyBorder="1" applyAlignment="1" applyProtection="1">
      <alignment horizontal="left" vertical="center"/>
    </xf>
    <xf numFmtId="0" fontId="16" fillId="0" borderId="10" xfId="0" applyFont="1" applyBorder="1" applyProtection="1">
      <alignment vertical="center"/>
    </xf>
    <xf numFmtId="0" fontId="16" fillId="0" borderId="2" xfId="0" applyFont="1" applyBorder="1" applyProtection="1">
      <alignment vertical="center"/>
    </xf>
    <xf numFmtId="0" fontId="16" fillId="0" borderId="0" xfId="0" applyFont="1" applyBorder="1" applyAlignment="1" applyProtection="1">
      <alignment horizontal="left" vertical="center"/>
    </xf>
    <xf numFmtId="0" fontId="17" fillId="0" borderId="2" xfId="2" applyFont="1" applyBorder="1" applyAlignment="1" applyProtection="1">
      <alignment vertical="center"/>
    </xf>
    <xf numFmtId="0" fontId="16" fillId="16" borderId="19" xfId="0" applyFont="1" applyFill="1" applyBorder="1" applyAlignment="1" applyProtection="1">
      <alignment horizontal="center" vertical="center"/>
    </xf>
    <xf numFmtId="0" fontId="16" fillId="13" borderId="19" xfId="0" applyFont="1" applyFill="1" applyBorder="1" applyAlignment="1" applyProtection="1">
      <alignment horizontal="center" vertical="center"/>
    </xf>
    <xf numFmtId="0" fontId="39" fillId="0" borderId="0" xfId="0" applyFont="1" applyAlignment="1" applyProtection="1">
      <alignment vertical="center"/>
    </xf>
    <xf numFmtId="0" fontId="19" fillId="0" borderId="0" xfId="0" applyFont="1" applyFill="1" applyAlignment="1" applyProtection="1">
      <alignment horizontal="left" vertical="center"/>
    </xf>
    <xf numFmtId="0" fontId="18" fillId="0" borderId="0" xfId="0" applyFont="1" applyFill="1" applyAlignment="1" applyProtection="1">
      <alignment horizontal="left" vertical="center"/>
    </xf>
    <xf numFmtId="0" fontId="35" fillId="0" borderId="1" xfId="0" applyFont="1" applyBorder="1" applyProtection="1">
      <alignment vertical="center"/>
    </xf>
    <xf numFmtId="0" fontId="16" fillId="0" borderId="0" xfId="0" applyFont="1" applyBorder="1" applyProtection="1">
      <alignment vertical="center"/>
    </xf>
    <xf numFmtId="177" fontId="16" fillId="0" borderId="0" xfId="0" applyNumberFormat="1" applyFont="1" applyFill="1" applyBorder="1" applyAlignment="1" applyProtection="1">
      <alignment horizontal="left" vertical="center"/>
    </xf>
    <xf numFmtId="0" fontId="18" fillId="14" borderId="0" xfId="0" applyFont="1" applyFill="1" applyAlignment="1" applyProtection="1">
      <alignment horizontal="left" vertical="center"/>
    </xf>
    <xf numFmtId="0" fontId="18" fillId="14" borderId="4" xfId="0" applyFont="1" applyFill="1" applyBorder="1" applyAlignment="1" applyProtection="1">
      <alignment horizontal="right" vertical="center"/>
    </xf>
    <xf numFmtId="177" fontId="18" fillId="14" borderId="10" xfId="0" applyNumberFormat="1" applyFont="1" applyFill="1" applyBorder="1" applyAlignment="1" applyProtection="1">
      <alignment vertical="center" shrinkToFit="1"/>
    </xf>
    <xf numFmtId="0" fontId="16" fillId="0" borderId="1" xfId="0" applyFont="1" applyBorder="1" applyAlignment="1" applyProtection="1">
      <alignment horizontal="center" vertical="center"/>
    </xf>
    <xf numFmtId="0" fontId="32" fillId="0" borderId="0" xfId="0" applyFont="1" applyBorder="1" applyAlignment="1" applyProtection="1">
      <alignment vertical="center" wrapText="1"/>
    </xf>
    <xf numFmtId="182" fontId="16" fillId="15" borderId="1" xfId="0" applyNumberFormat="1" applyFont="1" applyFill="1" applyBorder="1" applyAlignment="1" applyProtection="1">
      <alignment horizontal="right" vertical="center" shrinkToFit="1"/>
    </xf>
    <xf numFmtId="0" fontId="32" fillId="0" borderId="14" xfId="0" applyFont="1" applyBorder="1" applyAlignment="1" applyProtection="1">
      <alignment vertical="center" wrapText="1"/>
    </xf>
    <xf numFmtId="0" fontId="16" fillId="0" borderId="0" xfId="0" applyFont="1" applyAlignment="1" applyProtection="1">
      <alignment horizontal="center" vertical="center"/>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horizontal="left" vertical="center" shrinkToFit="1"/>
    </xf>
    <xf numFmtId="0" fontId="16" fillId="0" borderId="0" xfId="0" applyFont="1" applyFill="1" applyBorder="1" applyAlignment="1" applyProtection="1">
      <alignment horizontal="left" vertical="center"/>
    </xf>
    <xf numFmtId="0" fontId="16" fillId="0" borderId="0" xfId="0" applyFont="1" applyAlignment="1" applyProtection="1">
      <alignment vertical="center"/>
    </xf>
    <xf numFmtId="0" fontId="16" fillId="0" borderId="1" xfId="0" applyFont="1" applyBorder="1" applyProtection="1">
      <alignment vertical="center"/>
    </xf>
    <xf numFmtId="0" fontId="16" fillId="0" borderId="20" xfId="0" applyFont="1" applyBorder="1" applyProtection="1">
      <alignment vertical="center"/>
    </xf>
    <xf numFmtId="0" fontId="16" fillId="0" borderId="22" xfId="0" applyFont="1" applyBorder="1" applyProtection="1">
      <alignment vertical="center"/>
    </xf>
    <xf numFmtId="0" fontId="16" fillId="0" borderId="0" xfId="0" applyFont="1" applyFill="1" applyBorder="1" applyAlignment="1" applyProtection="1">
      <alignment vertical="center" shrinkToFit="1"/>
    </xf>
    <xf numFmtId="0" fontId="32" fillId="0" borderId="0" xfId="0" applyFont="1" applyFill="1" applyBorder="1" applyAlignment="1" applyProtection="1">
      <alignment horizontal="left" vertical="center" shrinkToFit="1"/>
    </xf>
    <xf numFmtId="0" fontId="33" fillId="0" borderId="0" xfId="0" applyFont="1" applyProtection="1">
      <alignment vertical="center"/>
    </xf>
    <xf numFmtId="0" fontId="16" fillId="13" borderId="8" xfId="0" applyFont="1" applyFill="1" applyBorder="1" applyAlignment="1" applyProtection="1">
      <alignment horizontal="right" vertical="center"/>
    </xf>
    <xf numFmtId="0" fontId="16" fillId="0" borderId="30" xfId="0" applyFont="1" applyBorder="1" applyAlignment="1" applyProtection="1">
      <alignment vertical="center" shrinkToFit="1"/>
    </xf>
    <xf numFmtId="0" fontId="16" fillId="0" borderId="19" xfId="0" applyFont="1" applyBorder="1" applyAlignment="1" applyProtection="1">
      <alignment horizontal="center" vertical="center" shrinkToFit="1"/>
    </xf>
    <xf numFmtId="0" fontId="16" fillId="0" borderId="31" xfId="0" applyFont="1" applyBorder="1" applyAlignment="1" applyProtection="1">
      <alignment horizontal="center" vertical="center" shrinkToFit="1"/>
    </xf>
    <xf numFmtId="0" fontId="33" fillId="0" borderId="0" xfId="0" applyFont="1" applyBorder="1" applyAlignment="1" applyProtection="1">
      <alignment vertical="center" wrapText="1"/>
    </xf>
    <xf numFmtId="0" fontId="16" fillId="15" borderId="30" xfId="0" applyFont="1" applyFill="1" applyBorder="1" applyAlignment="1" applyProtection="1">
      <alignment vertical="center" shrinkToFit="1"/>
    </xf>
    <xf numFmtId="177" fontId="20" fillId="15" borderId="19" xfId="0" applyNumberFormat="1" applyFont="1" applyFill="1" applyBorder="1" applyAlignment="1" applyProtection="1">
      <alignment horizontal="center" vertical="center" wrapText="1"/>
    </xf>
    <xf numFmtId="177" fontId="20" fillId="15" borderId="31" xfId="0" applyNumberFormat="1" applyFont="1" applyFill="1" applyBorder="1" applyAlignment="1" applyProtection="1">
      <alignment horizontal="center" vertical="center" wrapText="1"/>
    </xf>
    <xf numFmtId="0" fontId="33" fillId="0" borderId="0" xfId="0" applyNumberFormat="1" applyFont="1" applyBorder="1" applyAlignment="1" applyProtection="1">
      <alignment vertical="center" wrapText="1"/>
    </xf>
    <xf numFmtId="0" fontId="16" fillId="15" borderId="32" xfId="0" applyFont="1" applyFill="1" applyBorder="1" applyAlignment="1" applyProtection="1">
      <alignment vertical="center" shrinkToFit="1"/>
    </xf>
    <xf numFmtId="177" fontId="20" fillId="15" borderId="33" xfId="0" applyNumberFormat="1" applyFont="1" applyFill="1" applyBorder="1" applyAlignment="1" applyProtection="1">
      <alignment horizontal="center" vertical="center" wrapText="1"/>
    </xf>
    <xf numFmtId="177" fontId="20" fillId="15" borderId="34" xfId="0" applyNumberFormat="1" applyFont="1" applyFill="1" applyBorder="1" applyAlignment="1" applyProtection="1">
      <alignment horizontal="center" vertical="center" wrapText="1"/>
    </xf>
    <xf numFmtId="0" fontId="16" fillId="0" borderId="0" xfId="0" applyFont="1" applyFill="1" applyBorder="1" applyProtection="1">
      <alignment vertical="center"/>
    </xf>
    <xf numFmtId="0" fontId="33"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right" vertical="center"/>
    </xf>
    <xf numFmtId="0" fontId="16" fillId="0" borderId="0" xfId="0" applyFont="1" applyFill="1" applyBorder="1" applyAlignment="1" applyProtection="1">
      <alignment vertical="center" wrapText="1" shrinkToFit="1"/>
    </xf>
    <xf numFmtId="0" fontId="33" fillId="0" borderId="0" xfId="0" applyFont="1" applyFill="1" applyBorder="1" applyAlignment="1" applyProtection="1">
      <alignment horizontal="left" vertical="center"/>
    </xf>
    <xf numFmtId="0" fontId="35" fillId="0" borderId="35" xfId="0" applyFont="1" applyBorder="1" applyAlignment="1" applyProtection="1">
      <alignment horizontal="center" vertical="center" shrinkToFit="1"/>
    </xf>
    <xf numFmtId="0" fontId="35" fillId="0" borderId="36" xfId="0" applyFont="1" applyBorder="1" applyAlignment="1" applyProtection="1">
      <alignment horizontal="center" vertical="center" shrinkToFit="1"/>
    </xf>
    <xf numFmtId="0" fontId="35" fillId="0" borderId="42" xfId="0" applyFont="1" applyBorder="1" applyAlignment="1" applyProtection="1">
      <alignment horizontal="center" vertical="center" shrinkToFit="1"/>
    </xf>
    <xf numFmtId="0" fontId="35" fillId="0" borderId="39" xfId="0" applyFont="1" applyBorder="1" applyAlignment="1" applyProtection="1">
      <alignment horizontal="center" vertical="center" shrinkToFit="1"/>
    </xf>
    <xf numFmtId="0" fontId="35" fillId="0" borderId="5" xfId="0" applyFont="1" applyBorder="1" applyAlignment="1" applyProtection="1">
      <alignment horizontal="center" vertical="center" shrinkToFit="1"/>
    </xf>
    <xf numFmtId="0" fontId="16" fillId="0" borderId="16" xfId="0" applyFont="1" applyBorder="1" applyAlignment="1" applyProtection="1">
      <alignment vertical="center" shrinkToFit="1"/>
    </xf>
    <xf numFmtId="0" fontId="16" fillId="0" borderId="0" xfId="0" applyFont="1" applyBorder="1" applyAlignment="1" applyProtection="1">
      <alignment vertical="center" shrinkToFit="1"/>
    </xf>
    <xf numFmtId="181" fontId="16" fillId="15" borderId="37" xfId="0" applyNumberFormat="1" applyFont="1" applyFill="1" applyBorder="1" applyAlignment="1" applyProtection="1">
      <alignment horizontal="right" vertical="center" shrinkToFit="1"/>
    </xf>
    <xf numFmtId="181" fontId="16" fillId="15" borderId="38" xfId="0" applyNumberFormat="1" applyFont="1" applyFill="1" applyBorder="1" applyAlignment="1" applyProtection="1">
      <alignment horizontal="right" vertical="center" shrinkToFit="1"/>
    </xf>
    <xf numFmtId="181" fontId="16" fillId="15" borderId="43" xfId="0" applyNumberFormat="1" applyFont="1" applyFill="1" applyBorder="1" applyAlignment="1" applyProtection="1">
      <alignment horizontal="right" vertical="center" shrinkToFit="1"/>
    </xf>
    <xf numFmtId="181" fontId="16" fillId="15" borderId="40" xfId="0" applyNumberFormat="1" applyFont="1" applyFill="1" applyBorder="1" applyAlignment="1" applyProtection="1">
      <alignment horizontal="right" vertical="center" shrinkToFit="1"/>
    </xf>
    <xf numFmtId="0" fontId="16" fillId="15" borderId="5" xfId="0" applyFont="1" applyFill="1" applyBorder="1" applyAlignment="1" applyProtection="1">
      <alignment horizontal="center" vertical="center" shrinkToFit="1"/>
    </xf>
    <xf numFmtId="0" fontId="20" fillId="0" borderId="0" xfId="0" applyFont="1" applyAlignment="1" applyProtection="1">
      <alignment horizontal="right" vertical="center"/>
    </xf>
    <xf numFmtId="183" fontId="16" fillId="0" borderId="16" xfId="0" applyNumberFormat="1" applyFont="1" applyBorder="1" applyAlignment="1" applyProtection="1">
      <alignment vertical="center"/>
    </xf>
    <xf numFmtId="181" fontId="16" fillId="0" borderId="0" xfId="0" applyNumberFormat="1" applyFont="1" applyFill="1" applyBorder="1" applyAlignment="1" applyProtection="1">
      <alignment horizontal="right" vertical="center" shrinkToFit="1"/>
    </xf>
    <xf numFmtId="183" fontId="16" fillId="0" borderId="0" xfId="0" applyNumberFormat="1" applyFont="1" applyFill="1" applyBorder="1" applyAlignment="1" applyProtection="1">
      <alignment vertical="center"/>
    </xf>
    <xf numFmtId="0" fontId="32" fillId="0" borderId="0" xfId="0" applyFont="1" applyFill="1" applyBorder="1" applyAlignment="1" applyProtection="1">
      <alignment horizontal="right" vertical="center" wrapText="1"/>
    </xf>
    <xf numFmtId="0" fontId="16" fillId="0" borderId="0" xfId="0" applyFont="1" applyFill="1" applyBorder="1" applyAlignment="1" applyProtection="1">
      <alignment horizontal="center" vertical="center" shrinkToFit="1"/>
    </xf>
    <xf numFmtId="0" fontId="16" fillId="0" borderId="1" xfId="0" applyFont="1" applyBorder="1" applyAlignment="1" applyProtection="1">
      <alignment vertical="center" shrinkToFit="1"/>
    </xf>
    <xf numFmtId="0" fontId="16" fillId="0" borderId="1" xfId="0" applyFont="1" applyBorder="1" applyAlignment="1" applyProtection="1">
      <alignment horizontal="center" vertical="center" shrinkToFit="1"/>
    </xf>
    <xf numFmtId="0" fontId="16" fillId="15" borderId="1" xfId="0" applyFont="1" applyFill="1" applyBorder="1" applyAlignment="1" applyProtection="1">
      <alignment horizontal="left" vertical="center" shrinkToFit="1"/>
    </xf>
    <xf numFmtId="49" fontId="16" fillId="15" borderId="1" xfId="0" applyNumberFormat="1" applyFont="1" applyFill="1" applyBorder="1" applyAlignment="1" applyProtection="1">
      <alignment horizontal="left" vertical="center" shrinkToFit="1"/>
    </xf>
    <xf numFmtId="0" fontId="21" fillId="0" borderId="0" xfId="0" applyFont="1" applyFill="1" applyBorder="1" applyAlignment="1" applyProtection="1">
      <alignment vertical="center" shrinkToFit="1"/>
    </xf>
    <xf numFmtId="49" fontId="16" fillId="0" borderId="0" xfId="0" applyNumberFormat="1" applyFont="1" applyFill="1" applyBorder="1" applyAlignment="1" applyProtection="1">
      <alignment horizontal="left" vertical="center" shrinkToFit="1"/>
    </xf>
    <xf numFmtId="0" fontId="16" fillId="0" borderId="0" xfId="0" applyFont="1" applyFill="1" applyBorder="1" applyAlignment="1" applyProtection="1">
      <alignment horizontal="left" vertical="center" wrapText="1"/>
    </xf>
    <xf numFmtId="0" fontId="16" fillId="15" borderId="3" xfId="0" applyFont="1" applyFill="1" applyBorder="1" applyAlignment="1" applyProtection="1">
      <alignment horizontal="left" vertical="center" shrinkToFit="1"/>
    </xf>
    <xf numFmtId="0" fontId="16" fillId="15" borderId="5" xfId="0" applyFont="1" applyFill="1" applyBorder="1" applyAlignment="1" applyProtection="1">
      <alignment horizontal="left" vertical="center" shrinkToFit="1"/>
    </xf>
    <xf numFmtId="0" fontId="16" fillId="15" borderId="4" xfId="0" applyFont="1" applyFill="1" applyBorder="1" applyAlignment="1" applyProtection="1">
      <alignment horizontal="left" vertical="center" shrinkToFit="1"/>
    </xf>
    <xf numFmtId="177" fontId="20" fillId="15" borderId="19" xfId="0" applyNumberFormat="1" applyFont="1" applyFill="1" applyBorder="1" applyAlignment="1" applyProtection="1">
      <alignment vertical="center" wrapText="1"/>
    </xf>
    <xf numFmtId="177" fontId="20" fillId="15" borderId="31" xfId="0" applyNumberFormat="1" applyFont="1" applyFill="1" applyBorder="1" applyAlignment="1" applyProtection="1">
      <alignment vertical="center" wrapText="1"/>
    </xf>
    <xf numFmtId="177" fontId="20" fillId="15" borderId="33" xfId="0" applyNumberFormat="1" applyFont="1" applyFill="1" applyBorder="1" applyAlignment="1" applyProtection="1">
      <alignment vertical="center" wrapText="1"/>
    </xf>
    <xf numFmtId="177" fontId="20" fillId="15" borderId="34" xfId="0" applyNumberFormat="1" applyFont="1" applyFill="1" applyBorder="1" applyAlignment="1" applyProtection="1">
      <alignment vertical="center" wrapText="1"/>
    </xf>
    <xf numFmtId="182" fontId="16" fillId="15" borderId="1" xfId="0" applyNumberFormat="1" applyFont="1" applyFill="1" applyBorder="1" applyAlignment="1" applyProtection="1">
      <alignment horizontal="right" vertical="center" shrinkToFit="1"/>
      <protection locked="0"/>
    </xf>
    <xf numFmtId="0" fontId="16" fillId="15" borderId="30" xfId="0" applyFont="1" applyFill="1" applyBorder="1" applyAlignment="1" applyProtection="1">
      <alignment vertical="center" shrinkToFit="1"/>
      <protection locked="0"/>
    </xf>
    <xf numFmtId="177" fontId="20" fillId="15" borderId="19" xfId="0" applyNumberFormat="1" applyFont="1" applyFill="1" applyBorder="1" applyAlignment="1" applyProtection="1">
      <alignment horizontal="center" vertical="center" wrapText="1"/>
      <protection locked="0"/>
    </xf>
    <xf numFmtId="177" fontId="20" fillId="15" borderId="31" xfId="0" applyNumberFormat="1" applyFont="1" applyFill="1" applyBorder="1" applyAlignment="1" applyProtection="1">
      <alignment horizontal="center" vertical="center" wrapText="1"/>
      <protection locked="0"/>
    </xf>
    <xf numFmtId="0" fontId="16" fillId="15" borderId="32" xfId="0" applyFont="1" applyFill="1" applyBorder="1" applyAlignment="1" applyProtection="1">
      <alignment vertical="center" shrinkToFit="1"/>
      <protection locked="0"/>
    </xf>
    <xf numFmtId="177" fontId="20" fillId="15" borderId="33" xfId="0" applyNumberFormat="1" applyFont="1" applyFill="1" applyBorder="1" applyAlignment="1" applyProtection="1">
      <alignment horizontal="center" vertical="center" wrapText="1"/>
      <protection locked="0"/>
    </xf>
    <xf numFmtId="177" fontId="20" fillId="15" borderId="34" xfId="0" applyNumberFormat="1" applyFont="1" applyFill="1" applyBorder="1" applyAlignment="1" applyProtection="1">
      <alignment horizontal="center" vertical="center" wrapText="1"/>
      <protection locked="0"/>
    </xf>
    <xf numFmtId="181" fontId="16" fillId="15" borderId="37" xfId="0" applyNumberFormat="1" applyFont="1" applyFill="1" applyBorder="1" applyAlignment="1" applyProtection="1">
      <alignment horizontal="right" vertical="center" shrinkToFit="1"/>
      <protection locked="0"/>
    </xf>
    <xf numFmtId="181" fontId="16" fillId="15" borderId="38" xfId="0" applyNumberFormat="1" applyFont="1" applyFill="1" applyBorder="1" applyAlignment="1" applyProtection="1">
      <alignment horizontal="right" vertical="center" shrinkToFit="1"/>
      <protection locked="0"/>
    </xf>
    <xf numFmtId="0" fontId="16" fillId="15" borderId="1" xfId="0" applyFont="1" applyFill="1" applyBorder="1" applyAlignment="1" applyProtection="1">
      <alignment horizontal="left" vertical="center" shrinkToFit="1"/>
      <protection locked="0"/>
    </xf>
    <xf numFmtId="49" fontId="16" fillId="15" borderId="1" xfId="0" applyNumberFormat="1" applyFont="1" applyFill="1" applyBorder="1" applyAlignment="1" applyProtection="1">
      <alignment horizontal="left" vertical="center" shrinkToFit="1"/>
      <protection locked="0"/>
    </xf>
    <xf numFmtId="0" fontId="16" fillId="15" borderId="3" xfId="0" applyFont="1" applyFill="1" applyBorder="1" applyAlignment="1" applyProtection="1">
      <alignment horizontal="left" vertical="center" shrinkToFit="1"/>
      <protection locked="0"/>
    </xf>
    <xf numFmtId="0" fontId="16" fillId="15" borderId="5" xfId="0" applyFont="1" applyFill="1" applyBorder="1" applyAlignment="1" applyProtection="1">
      <alignment horizontal="left" vertical="center" shrinkToFit="1"/>
      <protection locked="0"/>
    </xf>
    <xf numFmtId="0" fontId="16" fillId="15" borderId="4" xfId="0" applyFont="1" applyFill="1" applyBorder="1" applyAlignment="1" applyProtection="1">
      <alignment horizontal="left" vertical="center" shrinkToFit="1"/>
      <protection locked="0"/>
    </xf>
    <xf numFmtId="177" fontId="20" fillId="15" borderId="19" xfId="0" applyNumberFormat="1" applyFont="1" applyFill="1" applyBorder="1" applyAlignment="1" applyProtection="1">
      <alignment vertical="center" wrapText="1"/>
      <protection locked="0"/>
    </xf>
    <xf numFmtId="177" fontId="20" fillId="15" borderId="31" xfId="0" applyNumberFormat="1" applyFont="1" applyFill="1" applyBorder="1" applyAlignment="1" applyProtection="1">
      <alignment vertical="center" wrapText="1"/>
      <protection locked="0"/>
    </xf>
    <xf numFmtId="177" fontId="20" fillId="15" borderId="33" xfId="0" applyNumberFormat="1" applyFont="1" applyFill="1" applyBorder="1" applyAlignment="1" applyProtection="1">
      <alignment vertical="center" wrapText="1"/>
      <protection locked="0"/>
    </xf>
    <xf numFmtId="177" fontId="20" fillId="15" borderId="34" xfId="0" applyNumberFormat="1" applyFont="1" applyFill="1" applyBorder="1" applyAlignment="1" applyProtection="1">
      <alignment vertical="center" wrapText="1"/>
      <protection locked="0"/>
    </xf>
    <xf numFmtId="0" fontId="16" fillId="0" borderId="0" xfId="0" applyFont="1" applyProtection="1">
      <alignment vertical="center"/>
      <protection locked="0"/>
    </xf>
    <xf numFmtId="177" fontId="18" fillId="15" borderId="1" xfId="0" applyNumberFormat="1" applyFont="1" applyFill="1" applyBorder="1" applyAlignment="1" applyProtection="1">
      <alignment vertical="center" shrinkToFit="1"/>
      <protection locked="0"/>
    </xf>
    <xf numFmtId="0" fontId="18" fillId="0" borderId="1" xfId="0" applyFont="1" applyFill="1" applyBorder="1" applyAlignment="1" applyProtection="1">
      <alignment horizontal="right" vertical="center"/>
    </xf>
    <xf numFmtId="177" fontId="18" fillId="15" borderId="1" xfId="0" applyNumberFormat="1" applyFont="1" applyFill="1" applyBorder="1" applyAlignment="1" applyProtection="1">
      <alignment vertical="center" shrinkToFit="1"/>
    </xf>
    <xf numFmtId="181" fontId="16" fillId="15" borderId="43" xfId="0" applyNumberFormat="1" applyFont="1" applyFill="1" applyBorder="1" applyAlignment="1" applyProtection="1">
      <alignment horizontal="right" vertical="center" shrinkToFit="1"/>
      <protection locked="0"/>
    </xf>
    <xf numFmtId="38" fontId="2" fillId="19" borderId="1" xfId="1" applyNumberFormat="1" applyFont="1" applyFill="1" applyBorder="1" applyAlignment="1">
      <alignment horizontal="center" vertical="center" wrapText="1"/>
    </xf>
    <xf numFmtId="38" fontId="2" fillId="19" borderId="1" xfId="1" applyNumberFormat="1" applyFont="1" applyFill="1" applyBorder="1" applyAlignment="1">
      <alignment horizontal="center" vertical="center" wrapText="1" shrinkToFit="1"/>
    </xf>
    <xf numFmtId="38" fontId="2" fillId="19" borderId="1" xfId="1" applyNumberFormat="1" applyFont="1" applyFill="1" applyBorder="1" applyAlignment="1">
      <alignment horizontal="right" vertical="center" wrapText="1" shrinkToFit="1"/>
    </xf>
    <xf numFmtId="38" fontId="2" fillId="19" borderId="1" xfId="1" applyNumberFormat="1" applyFont="1" applyFill="1" applyBorder="1" applyAlignment="1">
      <alignment horizontal="right" vertical="center" wrapText="1"/>
    </xf>
    <xf numFmtId="0" fontId="16" fillId="0" borderId="14" xfId="0" applyFont="1" applyBorder="1" applyAlignment="1" applyProtection="1">
      <alignment horizontal="center" vertical="center" shrinkToFit="1"/>
    </xf>
    <xf numFmtId="0" fontId="18" fillId="0" borderId="0" xfId="0" applyFont="1" applyFill="1" applyAlignment="1" applyProtection="1">
      <alignment horizontal="left" vertical="center"/>
    </xf>
    <xf numFmtId="0" fontId="16" fillId="16" borderId="3" xfId="0" applyFont="1" applyFill="1" applyBorder="1" applyAlignment="1" applyProtection="1">
      <alignment horizontal="center" vertical="center" wrapText="1"/>
    </xf>
    <xf numFmtId="0" fontId="16" fillId="16" borderId="4" xfId="0" applyFont="1" applyFill="1" applyBorder="1" applyAlignment="1" applyProtection="1">
      <alignment horizontal="center" vertical="center" wrapText="1"/>
    </xf>
    <xf numFmtId="0" fontId="16" fillId="16" borderId="5" xfId="0" applyFont="1" applyFill="1" applyBorder="1" applyAlignment="1" applyProtection="1">
      <alignment horizontal="center" vertical="center" wrapText="1"/>
    </xf>
    <xf numFmtId="0" fontId="16" fillId="16" borderId="3" xfId="0" applyFont="1" applyFill="1" applyBorder="1" applyAlignment="1" applyProtection="1">
      <alignment horizontal="center" vertical="center"/>
    </xf>
    <xf numFmtId="0" fontId="16" fillId="16" borderId="5" xfId="0" applyFont="1" applyFill="1" applyBorder="1" applyAlignment="1" applyProtection="1">
      <alignment horizontal="center" vertical="center"/>
    </xf>
    <xf numFmtId="0" fontId="17" fillId="0" borderId="3" xfId="2" applyFont="1" applyBorder="1" applyAlignment="1" applyProtection="1">
      <alignment horizontal="left" vertical="center" shrinkToFit="1"/>
      <protection locked="0"/>
    </xf>
    <xf numFmtId="0" fontId="17" fillId="0" borderId="5" xfId="2" applyFont="1" applyBorder="1" applyAlignment="1" applyProtection="1">
      <alignment horizontal="left" vertical="center" shrinkToFit="1"/>
      <protection locked="0"/>
    </xf>
    <xf numFmtId="0" fontId="16" fillId="0" borderId="3" xfId="0" applyFont="1" applyBorder="1" applyAlignment="1" applyProtection="1">
      <alignment horizontal="left" vertical="center" shrinkToFit="1"/>
    </xf>
    <xf numFmtId="0" fontId="16" fillId="0" borderId="5" xfId="0" applyFont="1" applyBorder="1" applyAlignment="1" applyProtection="1">
      <alignment horizontal="left" vertical="center" shrinkToFit="1"/>
    </xf>
    <xf numFmtId="0" fontId="36" fillId="16" borderId="0" xfId="0" applyFont="1" applyFill="1" applyAlignment="1" applyProtection="1">
      <alignment horizontal="left" vertical="center"/>
    </xf>
    <xf numFmtId="0" fontId="16" fillId="0" borderId="3" xfId="0" applyFont="1" applyBorder="1" applyAlignment="1" applyProtection="1">
      <alignment horizontal="left" vertical="center"/>
    </xf>
    <xf numFmtId="0" fontId="16" fillId="0" borderId="5" xfId="0" applyFont="1" applyBorder="1" applyAlignment="1" applyProtection="1">
      <alignment horizontal="left" vertical="center"/>
    </xf>
    <xf numFmtId="0" fontId="16" fillId="16" borderId="3" xfId="0" applyFont="1" applyFill="1" applyBorder="1" applyAlignment="1" applyProtection="1">
      <alignment horizontal="left" vertical="center" shrinkToFit="1"/>
    </xf>
    <xf numFmtId="0" fontId="16" fillId="16" borderId="5" xfId="0" applyFont="1" applyFill="1" applyBorder="1" applyAlignment="1" applyProtection="1">
      <alignment horizontal="left" vertical="center" shrinkToFit="1"/>
    </xf>
    <xf numFmtId="0" fontId="0" fillId="13" borderId="9" xfId="5" applyFont="1" applyFill="1" applyBorder="1" applyAlignment="1" applyProtection="1">
      <alignment horizontal="left" vertical="top" wrapText="1"/>
    </xf>
    <xf numFmtId="0" fontId="0" fillId="13" borderId="10" xfId="5" applyFont="1" applyFill="1" applyBorder="1" applyAlignment="1" applyProtection="1">
      <alignment horizontal="left" vertical="top" wrapText="1"/>
    </xf>
    <xf numFmtId="0" fontId="0" fillId="13" borderId="11" xfId="5" applyFont="1" applyFill="1" applyBorder="1" applyAlignment="1" applyProtection="1">
      <alignment horizontal="left" vertical="top" wrapText="1"/>
    </xf>
    <xf numFmtId="0" fontId="0" fillId="13" borderId="2" xfId="5" applyFont="1" applyFill="1" applyBorder="1" applyAlignment="1" applyProtection="1">
      <alignment horizontal="left" vertical="top" wrapText="1"/>
    </xf>
    <xf numFmtId="0" fontId="0" fillId="13" borderId="0" xfId="5" applyFont="1" applyFill="1" applyBorder="1" applyAlignment="1" applyProtection="1">
      <alignment horizontal="left" vertical="top" wrapText="1"/>
    </xf>
    <xf numFmtId="0" fontId="0" fillId="13" borderId="12" xfId="5" applyFont="1" applyFill="1" applyBorder="1" applyAlignment="1" applyProtection="1">
      <alignment horizontal="left" vertical="top" wrapText="1"/>
    </xf>
    <xf numFmtId="0" fontId="0" fillId="13" borderId="13" xfId="5" applyFont="1" applyFill="1" applyBorder="1" applyAlignment="1" applyProtection="1">
      <alignment horizontal="left" vertical="top" wrapText="1"/>
    </xf>
    <xf numFmtId="0" fontId="0" fillId="13" borderId="14" xfId="5" applyFont="1" applyFill="1" applyBorder="1" applyAlignment="1" applyProtection="1">
      <alignment horizontal="left" vertical="top" wrapText="1"/>
    </xf>
    <xf numFmtId="0" fontId="0" fillId="13" borderId="15" xfId="5" applyFont="1" applyFill="1" applyBorder="1" applyAlignment="1" applyProtection="1">
      <alignment horizontal="left" vertical="top" wrapText="1"/>
    </xf>
    <xf numFmtId="0" fontId="22" fillId="13" borderId="6" xfId="5" applyFont="1" applyFill="1" applyBorder="1" applyAlignment="1" applyProtection="1">
      <alignment horizontal="center" vertical="center" wrapText="1"/>
    </xf>
    <xf numFmtId="0" fontId="22" fillId="13" borderId="7" xfId="5" applyFont="1" applyFill="1" applyBorder="1" applyAlignment="1" applyProtection="1">
      <alignment horizontal="center" vertical="center" wrapText="1"/>
    </xf>
    <xf numFmtId="0" fontId="22" fillId="13" borderId="8" xfId="5" applyFont="1" applyFill="1" applyBorder="1" applyAlignment="1" applyProtection="1">
      <alignment horizontal="center" vertical="center" wrapText="1"/>
    </xf>
    <xf numFmtId="0" fontId="18" fillId="0" borderId="0" xfId="0" applyFont="1" applyAlignment="1" applyProtection="1">
      <alignment horizontal="left" vertical="center"/>
    </xf>
    <xf numFmtId="0" fontId="18" fillId="0" borderId="12" xfId="0" applyFont="1" applyBorder="1" applyAlignment="1" applyProtection="1">
      <alignment horizontal="left" vertical="center"/>
    </xf>
    <xf numFmtId="0" fontId="15" fillId="13" borderId="13" xfId="2" applyFill="1" applyBorder="1" applyAlignment="1" applyProtection="1">
      <alignment horizontal="left" vertical="center"/>
      <protection locked="0"/>
    </xf>
    <xf numFmtId="0" fontId="15" fillId="13" borderId="14" xfId="2" applyFill="1" applyBorder="1" applyAlignment="1" applyProtection="1">
      <alignment horizontal="left" vertical="center"/>
      <protection locked="0"/>
    </xf>
    <xf numFmtId="0" fontId="15" fillId="13" borderId="15" xfId="2" applyFill="1" applyBorder="1" applyAlignment="1" applyProtection="1">
      <alignment horizontal="left" vertical="center"/>
      <protection locked="0"/>
    </xf>
    <xf numFmtId="0" fontId="18" fillId="14" borderId="0" xfId="0" applyFont="1" applyFill="1" applyAlignment="1" applyProtection="1">
      <alignment horizontal="left" vertical="center"/>
    </xf>
    <xf numFmtId="0" fontId="18" fillId="14" borderId="12" xfId="0" applyFont="1" applyFill="1" applyBorder="1" applyAlignment="1" applyProtection="1">
      <alignment horizontal="left" vertical="center"/>
    </xf>
    <xf numFmtId="0" fontId="39" fillId="0" borderId="0" xfId="0" applyFont="1" applyAlignment="1" applyProtection="1">
      <alignment horizontal="left" vertical="center"/>
    </xf>
    <xf numFmtId="0" fontId="33" fillId="0" borderId="0" xfId="0" applyFont="1" applyBorder="1" applyAlignment="1" applyProtection="1">
      <alignment horizontal="left" vertical="center" wrapText="1"/>
    </xf>
    <xf numFmtId="0" fontId="33" fillId="0" borderId="14" xfId="0" applyFont="1" applyBorder="1" applyAlignment="1" applyProtection="1">
      <alignment horizontal="left" vertical="center" wrapText="1"/>
    </xf>
    <xf numFmtId="0" fontId="18" fillId="14" borderId="0" xfId="0" applyFont="1" applyFill="1" applyAlignment="1" applyProtection="1">
      <alignment horizontal="left" vertical="center" shrinkToFit="1"/>
    </xf>
    <xf numFmtId="0" fontId="18" fillId="14" borderId="12" xfId="0" applyFont="1" applyFill="1" applyBorder="1" applyAlignment="1" applyProtection="1">
      <alignment horizontal="left" vertical="center" shrinkToFit="1"/>
    </xf>
    <xf numFmtId="0" fontId="16" fillId="0" borderId="6" xfId="0" applyFont="1" applyBorder="1" applyAlignment="1" applyProtection="1">
      <alignment horizontal="left" vertical="center"/>
    </xf>
    <xf numFmtId="0" fontId="16" fillId="0" borderId="8" xfId="0" applyFont="1" applyBorder="1" applyAlignment="1" applyProtection="1">
      <alignment horizontal="left" vertical="center"/>
    </xf>
    <xf numFmtId="0" fontId="16" fillId="0" borderId="3" xfId="0" applyFont="1" applyBorder="1" applyAlignment="1" applyProtection="1">
      <alignment horizontal="center" vertical="center"/>
    </xf>
    <xf numFmtId="0" fontId="16" fillId="0" borderId="5" xfId="0" applyFont="1" applyBorder="1" applyAlignment="1" applyProtection="1">
      <alignment horizontal="center" vertical="center"/>
    </xf>
    <xf numFmtId="181" fontId="16" fillId="15" borderId="3" xfId="0" applyNumberFormat="1" applyFont="1" applyFill="1" applyBorder="1" applyAlignment="1" applyProtection="1">
      <alignment horizontal="right" vertical="center" shrinkToFit="1"/>
      <protection locked="0"/>
    </xf>
    <xf numFmtId="181" fontId="16" fillId="15" borderId="31" xfId="0" applyNumberFormat="1" applyFont="1" applyFill="1" applyBorder="1" applyAlignment="1" applyProtection="1">
      <alignment horizontal="right" vertical="center" shrinkToFit="1"/>
      <protection locked="0"/>
    </xf>
    <xf numFmtId="177" fontId="16" fillId="15" borderId="3" xfId="0" applyNumberFormat="1" applyFont="1" applyFill="1" applyBorder="1" applyAlignment="1" applyProtection="1">
      <alignment horizontal="left" vertical="center" shrinkToFit="1"/>
      <protection locked="0"/>
    </xf>
    <xf numFmtId="177" fontId="16" fillId="15" borderId="5" xfId="0" applyNumberFormat="1" applyFont="1" applyFill="1" applyBorder="1" applyAlignment="1" applyProtection="1">
      <alignment horizontal="left" vertical="center" shrinkToFit="1"/>
      <protection locked="0"/>
    </xf>
    <xf numFmtId="0" fontId="16" fillId="15" borderId="3" xfId="0" applyFont="1" applyFill="1" applyBorder="1" applyAlignment="1" applyProtection="1">
      <alignment horizontal="left" vertical="center" shrinkToFit="1"/>
      <protection locked="0"/>
    </xf>
    <xf numFmtId="0" fontId="16" fillId="15" borderId="4" xfId="0" applyFont="1" applyFill="1" applyBorder="1" applyAlignment="1" applyProtection="1">
      <alignment horizontal="left" vertical="center" shrinkToFit="1"/>
      <protection locked="0"/>
    </xf>
    <xf numFmtId="0" fontId="16" fillId="15" borderId="5" xfId="0" applyFont="1" applyFill="1" applyBorder="1" applyAlignment="1" applyProtection="1">
      <alignment horizontal="left" vertical="center" shrinkToFit="1"/>
      <protection locked="0"/>
    </xf>
    <xf numFmtId="0" fontId="16" fillId="15" borderId="26" xfId="0" applyFont="1" applyFill="1" applyBorder="1" applyAlignment="1" applyProtection="1">
      <alignment horizontal="left" vertical="center" shrinkToFit="1"/>
      <protection locked="0"/>
    </xf>
    <xf numFmtId="0" fontId="16" fillId="15" borderId="23" xfId="0" applyFont="1" applyFill="1" applyBorder="1" applyAlignment="1" applyProtection="1">
      <alignment horizontal="left" vertical="center" shrinkToFit="1"/>
      <protection locked="0"/>
    </xf>
    <xf numFmtId="0" fontId="16" fillId="15" borderId="18" xfId="0" applyFont="1" applyFill="1" applyBorder="1" applyAlignment="1" applyProtection="1">
      <alignment horizontal="left" vertical="center" shrinkToFit="1"/>
      <protection locked="0"/>
    </xf>
    <xf numFmtId="0" fontId="16" fillId="15" borderId="25" xfId="0" applyFont="1" applyFill="1" applyBorder="1" applyAlignment="1" applyProtection="1">
      <alignment horizontal="left" vertical="center" shrinkToFit="1"/>
      <protection locked="0"/>
    </xf>
    <xf numFmtId="0" fontId="16" fillId="15" borderId="24" xfId="0" applyFont="1" applyFill="1" applyBorder="1" applyAlignment="1" applyProtection="1">
      <alignment horizontal="left" vertical="center" shrinkToFit="1"/>
      <protection locked="0"/>
    </xf>
    <xf numFmtId="0" fontId="16" fillId="15" borderId="17" xfId="0" applyFont="1" applyFill="1" applyBorder="1" applyAlignment="1" applyProtection="1">
      <alignment horizontal="left" vertical="center" shrinkToFit="1"/>
      <protection locked="0"/>
    </xf>
    <xf numFmtId="0" fontId="16" fillId="15" borderId="31" xfId="0" applyFont="1" applyFill="1" applyBorder="1" applyAlignment="1" applyProtection="1">
      <alignment horizontal="left" vertical="center" shrinkToFit="1"/>
      <protection locked="0"/>
    </xf>
    <xf numFmtId="0" fontId="16" fillId="0" borderId="0" xfId="0" applyFont="1" applyFill="1" applyBorder="1" applyAlignment="1" applyProtection="1">
      <alignment horizontal="left" vertical="center" shrinkToFit="1"/>
    </xf>
    <xf numFmtId="0" fontId="16" fillId="0" borderId="13" xfId="0" applyFont="1" applyFill="1" applyBorder="1" applyAlignment="1" applyProtection="1">
      <alignment horizontal="left" vertical="center" shrinkToFit="1"/>
    </xf>
    <xf numFmtId="0" fontId="16" fillId="0" borderId="14" xfId="0" applyFont="1" applyFill="1" applyBorder="1" applyAlignment="1" applyProtection="1">
      <alignment horizontal="left" vertical="center" shrinkToFit="1"/>
    </xf>
    <xf numFmtId="0" fontId="16" fillId="0" borderId="15" xfId="0" applyFont="1" applyFill="1" applyBorder="1" applyAlignment="1" applyProtection="1">
      <alignment horizontal="left" vertical="center" shrinkToFit="1"/>
    </xf>
    <xf numFmtId="0" fontId="16" fillId="0" borderId="2" xfId="0" applyFont="1" applyFill="1" applyBorder="1" applyAlignment="1" applyProtection="1">
      <alignment horizontal="left" vertical="center" wrapText="1" shrinkToFit="1"/>
    </xf>
    <xf numFmtId="0" fontId="16" fillId="0" borderId="0" xfId="0" applyFont="1" applyFill="1" applyBorder="1" applyAlignment="1" applyProtection="1">
      <alignment horizontal="left" vertical="center" wrapText="1" shrinkToFit="1"/>
    </xf>
    <xf numFmtId="0" fontId="16" fillId="0" borderId="12" xfId="0" applyFont="1" applyFill="1" applyBorder="1" applyAlignment="1" applyProtection="1">
      <alignment horizontal="left" vertical="center" wrapText="1" shrinkToFit="1"/>
    </xf>
    <xf numFmtId="0" fontId="16" fillId="0" borderId="9" xfId="0" applyFont="1" applyFill="1" applyBorder="1" applyAlignment="1" applyProtection="1">
      <alignment horizontal="left" vertical="center" wrapText="1" shrinkToFit="1"/>
    </xf>
    <xf numFmtId="0" fontId="16" fillId="0" borderId="10" xfId="0" applyFont="1" applyFill="1" applyBorder="1" applyAlignment="1" applyProtection="1">
      <alignment horizontal="left" vertical="center" wrapText="1" shrinkToFit="1"/>
    </xf>
    <xf numFmtId="0" fontId="16" fillId="0" borderId="11" xfId="0" applyFont="1" applyFill="1" applyBorder="1" applyAlignment="1" applyProtection="1">
      <alignment horizontal="left" vertical="center" wrapText="1" shrinkToFit="1"/>
    </xf>
    <xf numFmtId="181" fontId="35" fillId="0" borderId="42" xfId="0" applyNumberFormat="1" applyFont="1" applyFill="1" applyBorder="1" applyAlignment="1" applyProtection="1">
      <alignment horizontal="center" vertical="center" shrinkToFit="1"/>
    </xf>
    <xf numFmtId="181" fontId="35" fillId="0" borderId="29" xfId="0" applyNumberFormat="1" applyFont="1" applyFill="1" applyBorder="1" applyAlignment="1" applyProtection="1">
      <alignment horizontal="center" vertical="center" shrinkToFit="1"/>
    </xf>
    <xf numFmtId="0" fontId="33" fillId="0" borderId="41" xfId="0" applyFont="1" applyBorder="1" applyAlignment="1" applyProtection="1">
      <alignment horizontal="right" vertical="center" wrapText="1"/>
    </xf>
    <xf numFmtId="0" fontId="33" fillId="0" borderId="12" xfId="0" applyFont="1" applyBorder="1" applyAlignment="1" applyProtection="1">
      <alignment horizontal="right" vertical="center" wrapText="1"/>
    </xf>
    <xf numFmtId="0" fontId="16" fillId="15" borderId="3" xfId="0" applyFont="1" applyFill="1" applyBorder="1" applyAlignment="1" applyProtection="1">
      <alignment horizontal="left" vertical="center" wrapText="1"/>
      <protection locked="0"/>
    </xf>
    <xf numFmtId="0" fontId="16" fillId="15" borderId="4" xfId="0" applyFont="1" applyFill="1" applyBorder="1" applyAlignment="1" applyProtection="1">
      <alignment horizontal="left" vertical="center" wrapText="1"/>
      <protection locked="0"/>
    </xf>
    <xf numFmtId="0" fontId="16" fillId="15" borderId="5" xfId="0" applyFont="1" applyFill="1" applyBorder="1" applyAlignment="1" applyProtection="1">
      <alignment horizontal="left" vertical="center" wrapText="1"/>
      <protection locked="0"/>
    </xf>
    <xf numFmtId="0" fontId="32" fillId="0" borderId="2" xfId="0" applyFont="1" applyFill="1" applyBorder="1" applyAlignment="1" applyProtection="1">
      <alignment horizontal="left" vertical="center" shrinkToFit="1"/>
    </xf>
    <xf numFmtId="0" fontId="32" fillId="0" borderId="0" xfId="0" applyFont="1" applyFill="1" applyBorder="1" applyAlignment="1" applyProtection="1">
      <alignment horizontal="left" vertical="center" shrinkToFit="1"/>
    </xf>
    <xf numFmtId="0" fontId="16" fillId="0" borderId="4" xfId="0" applyFont="1" applyBorder="1" applyAlignment="1" applyProtection="1">
      <alignment horizontal="center" vertical="center"/>
    </xf>
    <xf numFmtId="0" fontId="16" fillId="0" borderId="31" xfId="0" applyFont="1" applyBorder="1" applyAlignment="1" applyProtection="1">
      <alignment horizontal="center" vertical="center"/>
    </xf>
    <xf numFmtId="0" fontId="24" fillId="13" borderId="9" xfId="3" applyFont="1" applyFill="1" applyBorder="1" applyAlignment="1" applyProtection="1">
      <alignment horizontal="left" vertical="top" wrapText="1"/>
    </xf>
    <xf numFmtId="0" fontId="24" fillId="13" borderId="10" xfId="3" applyFont="1" applyFill="1" applyBorder="1" applyAlignment="1" applyProtection="1">
      <alignment horizontal="left" vertical="top" wrapText="1"/>
    </xf>
    <xf numFmtId="0" fontId="24" fillId="13" borderId="11" xfId="3" applyFont="1" applyFill="1" applyBorder="1" applyAlignment="1" applyProtection="1">
      <alignment horizontal="left" vertical="top" wrapText="1"/>
    </xf>
    <xf numFmtId="0" fontId="24" fillId="13" borderId="2" xfId="3" applyFont="1" applyFill="1" applyBorder="1" applyAlignment="1" applyProtection="1">
      <alignment horizontal="left" vertical="top" wrapText="1"/>
    </xf>
    <xf numFmtId="0" fontId="24" fillId="13" borderId="0" xfId="3" applyFont="1" applyFill="1" applyBorder="1" applyAlignment="1" applyProtection="1">
      <alignment horizontal="left" vertical="top" wrapText="1"/>
    </xf>
    <xf numFmtId="0" fontId="24" fillId="13" borderId="12" xfId="3" applyFont="1" applyFill="1" applyBorder="1" applyAlignment="1" applyProtection="1">
      <alignment horizontal="left" vertical="top" wrapText="1"/>
    </xf>
    <xf numFmtId="0" fontId="24" fillId="13" borderId="13" xfId="3" applyFont="1" applyFill="1" applyBorder="1" applyAlignment="1" applyProtection="1">
      <alignment horizontal="left" vertical="top" wrapText="1"/>
    </xf>
    <xf numFmtId="0" fontId="24" fillId="13" borderId="14" xfId="3" applyFont="1" applyFill="1" applyBorder="1" applyAlignment="1" applyProtection="1">
      <alignment horizontal="left" vertical="top" wrapText="1"/>
    </xf>
    <xf numFmtId="0" fontId="24" fillId="13" borderId="15" xfId="3" applyFont="1" applyFill="1" applyBorder="1" applyAlignment="1" applyProtection="1">
      <alignment horizontal="left" vertical="top" wrapText="1"/>
    </xf>
    <xf numFmtId="0" fontId="22" fillId="13" borderId="6" xfId="3" applyFont="1" applyFill="1" applyBorder="1" applyAlignment="1" applyProtection="1">
      <alignment horizontal="center" vertical="center" wrapText="1"/>
    </xf>
    <xf numFmtId="0" fontId="22" fillId="13" borderId="7" xfId="3" applyFont="1" applyFill="1" applyBorder="1" applyAlignment="1" applyProtection="1">
      <alignment horizontal="center" vertical="center" wrapText="1"/>
    </xf>
    <xf numFmtId="0" fontId="22" fillId="13" borderId="8" xfId="3" applyFont="1" applyFill="1" applyBorder="1" applyAlignment="1" applyProtection="1">
      <alignment horizontal="center" vertical="center" wrapText="1"/>
    </xf>
    <xf numFmtId="0" fontId="18" fillId="0" borderId="27" xfId="0" applyFont="1" applyFill="1" applyBorder="1" applyAlignment="1" applyProtection="1">
      <alignment horizontal="center" vertical="center"/>
    </xf>
    <xf numFmtId="0" fontId="18" fillId="0" borderId="28" xfId="0" applyFont="1" applyFill="1" applyBorder="1" applyAlignment="1" applyProtection="1">
      <alignment horizontal="center" vertical="center"/>
    </xf>
    <xf numFmtId="0" fontId="18" fillId="0" borderId="29" xfId="0" applyFont="1" applyFill="1" applyBorder="1" applyAlignment="1" applyProtection="1">
      <alignment horizontal="center" vertical="center"/>
    </xf>
    <xf numFmtId="0" fontId="40" fillId="14" borderId="14" xfId="0" applyFont="1" applyFill="1" applyBorder="1" applyAlignment="1" applyProtection="1">
      <alignment horizontal="left" vertical="center"/>
    </xf>
    <xf numFmtId="0" fontId="18" fillId="0" borderId="0" xfId="0" applyFont="1" applyBorder="1" applyAlignment="1" applyProtection="1">
      <alignment horizontal="left" vertical="center"/>
    </xf>
    <xf numFmtId="0" fontId="18" fillId="13" borderId="6" xfId="0" applyFont="1" applyFill="1" applyBorder="1" applyAlignment="1" applyProtection="1">
      <alignment horizontal="center" vertical="center" wrapText="1"/>
    </xf>
    <xf numFmtId="0" fontId="18" fillId="13" borderId="7" xfId="0" applyFont="1" applyFill="1" applyBorder="1" applyAlignment="1" applyProtection="1">
      <alignment horizontal="center" vertical="center" wrapText="1"/>
    </xf>
    <xf numFmtId="0" fontId="16" fillId="13" borderId="9" xfId="0" applyFont="1" applyFill="1" applyBorder="1" applyAlignment="1" applyProtection="1">
      <alignment horizontal="left" vertical="center" wrapText="1"/>
    </xf>
    <xf numFmtId="0" fontId="16" fillId="13" borderId="10" xfId="0" applyFont="1" applyFill="1" applyBorder="1" applyAlignment="1" applyProtection="1">
      <alignment horizontal="left" vertical="center" wrapText="1"/>
    </xf>
    <xf numFmtId="0" fontId="16" fillId="13" borderId="11" xfId="0" applyFont="1" applyFill="1" applyBorder="1" applyAlignment="1" applyProtection="1">
      <alignment horizontal="left" vertical="center" wrapText="1"/>
    </xf>
    <xf numFmtId="0" fontId="16" fillId="13" borderId="2" xfId="0" applyFont="1" applyFill="1" applyBorder="1" applyAlignment="1" applyProtection="1">
      <alignment horizontal="left" vertical="center" wrapText="1"/>
    </xf>
    <xf numFmtId="0" fontId="16" fillId="13" borderId="0" xfId="0" applyFont="1" applyFill="1" applyBorder="1" applyAlignment="1" applyProtection="1">
      <alignment horizontal="left" vertical="center" wrapText="1"/>
    </xf>
    <xf numFmtId="0" fontId="16" fillId="13" borderId="12" xfId="0" applyFont="1" applyFill="1" applyBorder="1" applyAlignment="1" applyProtection="1">
      <alignment horizontal="left" vertical="center" wrapText="1"/>
    </xf>
    <xf numFmtId="0" fontId="18" fillId="13" borderId="6" xfId="0" applyFont="1" applyFill="1" applyBorder="1" applyAlignment="1" applyProtection="1">
      <alignment horizontal="center" vertical="center"/>
    </xf>
    <xf numFmtId="0" fontId="18" fillId="13" borderId="7" xfId="0" applyFont="1" applyFill="1" applyBorder="1" applyAlignment="1" applyProtection="1">
      <alignment horizontal="center" vertical="center"/>
    </xf>
    <xf numFmtId="177" fontId="16" fillId="15" borderId="3" xfId="0" applyNumberFormat="1" applyFont="1" applyFill="1" applyBorder="1" applyAlignment="1" applyProtection="1">
      <alignment horizontal="left" vertical="center"/>
      <protection locked="0"/>
    </xf>
    <xf numFmtId="177" fontId="16" fillId="15" borderId="5" xfId="0" applyNumberFormat="1" applyFont="1" applyFill="1" applyBorder="1" applyAlignment="1" applyProtection="1">
      <alignment horizontal="left" vertical="center"/>
      <protection locked="0"/>
    </xf>
    <xf numFmtId="0" fontId="35" fillId="0" borderId="3" xfId="0" applyFont="1" applyBorder="1" applyAlignment="1" applyProtection="1">
      <alignment horizontal="center" vertical="center"/>
    </xf>
    <xf numFmtId="0" fontId="35" fillId="0" borderId="5" xfId="0" applyFont="1" applyBorder="1" applyAlignment="1" applyProtection="1">
      <alignment horizontal="center" vertical="center"/>
    </xf>
    <xf numFmtId="0" fontId="39" fillId="0" borderId="0" xfId="0" applyFont="1" applyAlignment="1" applyProtection="1">
      <alignment horizontal="center" vertical="center"/>
    </xf>
    <xf numFmtId="0" fontId="17" fillId="0" borderId="3" xfId="2" applyFont="1" applyBorder="1" applyAlignment="1" applyProtection="1">
      <alignment horizontal="left" vertical="center" shrinkToFit="1"/>
    </xf>
    <xf numFmtId="0" fontId="17" fillId="0" borderId="5" xfId="2" applyFont="1" applyBorder="1" applyAlignment="1" applyProtection="1">
      <alignment horizontal="left" vertical="center" shrinkToFit="1"/>
    </xf>
    <xf numFmtId="0" fontId="16" fillId="15" borderId="1" xfId="0" applyFont="1" applyFill="1" applyBorder="1" applyAlignment="1" applyProtection="1">
      <alignment horizontal="left" vertical="center" shrinkToFit="1"/>
    </xf>
    <xf numFmtId="0" fontId="16" fillId="15" borderId="3" xfId="0" applyFont="1" applyFill="1" applyBorder="1" applyAlignment="1" applyProtection="1">
      <alignment horizontal="left" vertical="center" shrinkToFit="1"/>
    </xf>
    <xf numFmtId="0" fontId="16" fillId="15" borderId="5" xfId="0" applyFont="1" applyFill="1" applyBorder="1" applyAlignment="1" applyProtection="1">
      <alignment horizontal="left" vertical="center" shrinkToFit="1"/>
    </xf>
    <xf numFmtId="177" fontId="16" fillId="15" borderId="3" xfId="0" applyNumberFormat="1" applyFont="1" applyFill="1" applyBorder="1" applyAlignment="1" applyProtection="1">
      <alignment horizontal="left" vertical="center"/>
    </xf>
    <xf numFmtId="177" fontId="16" fillId="15" borderId="5" xfId="0" applyNumberFormat="1" applyFont="1" applyFill="1" applyBorder="1" applyAlignment="1" applyProtection="1">
      <alignment horizontal="left" vertical="center"/>
    </xf>
    <xf numFmtId="0" fontId="16" fillId="15" borderId="1" xfId="0" applyFont="1" applyFill="1" applyBorder="1" applyAlignment="1" applyProtection="1">
      <alignment horizontal="left" vertical="center" wrapText="1" shrinkToFit="1"/>
    </xf>
    <xf numFmtId="0" fontId="16" fillId="15" borderId="20" xfId="0" applyFont="1" applyFill="1" applyBorder="1" applyAlignment="1" applyProtection="1">
      <alignment horizontal="left" vertical="center" shrinkToFit="1"/>
    </xf>
    <xf numFmtId="0" fontId="16" fillId="15" borderId="22" xfId="0" applyFont="1" applyFill="1" applyBorder="1" applyAlignment="1" applyProtection="1">
      <alignment horizontal="left" vertical="center" shrinkToFit="1"/>
    </xf>
    <xf numFmtId="177" fontId="16" fillId="15" borderId="3" xfId="0" applyNumberFormat="1" applyFont="1" applyFill="1" applyBorder="1" applyAlignment="1" applyProtection="1">
      <alignment horizontal="left" vertical="center" shrinkToFit="1"/>
    </xf>
    <xf numFmtId="177" fontId="16" fillId="15" borderId="5" xfId="0" applyNumberFormat="1" applyFont="1" applyFill="1" applyBorder="1" applyAlignment="1" applyProtection="1">
      <alignment horizontal="left" vertical="center" shrinkToFit="1"/>
    </xf>
    <xf numFmtId="0" fontId="16" fillId="15" borderId="4" xfId="0" applyFont="1" applyFill="1" applyBorder="1" applyAlignment="1" applyProtection="1">
      <alignment horizontal="left" vertical="center" shrinkToFit="1"/>
    </xf>
    <xf numFmtId="0" fontId="15" fillId="13" borderId="13" xfId="2" applyFill="1" applyBorder="1" applyAlignment="1" applyProtection="1">
      <alignment horizontal="left" vertical="center"/>
    </xf>
    <xf numFmtId="0" fontId="15" fillId="13" borderId="14" xfId="2" applyFill="1" applyBorder="1" applyAlignment="1" applyProtection="1">
      <alignment horizontal="left" vertical="center"/>
    </xf>
    <xf numFmtId="0" fontId="15" fillId="13" borderId="15" xfId="2" applyFill="1" applyBorder="1" applyAlignment="1" applyProtection="1">
      <alignment horizontal="left" vertical="center"/>
    </xf>
    <xf numFmtId="0" fontId="16" fillId="15" borderId="31" xfId="0" applyFont="1" applyFill="1" applyBorder="1" applyAlignment="1" applyProtection="1">
      <alignment horizontal="left" vertical="center" shrinkToFit="1"/>
    </xf>
    <xf numFmtId="181" fontId="16" fillId="15" borderId="3" xfId="0" applyNumberFormat="1" applyFont="1" applyFill="1" applyBorder="1" applyAlignment="1" applyProtection="1">
      <alignment horizontal="right" vertical="center" shrinkToFit="1"/>
    </xf>
    <xf numFmtId="181" fontId="16" fillId="15" borderId="31" xfId="0" applyNumberFormat="1" applyFont="1" applyFill="1" applyBorder="1" applyAlignment="1" applyProtection="1">
      <alignment horizontal="right" vertical="center" shrinkToFit="1"/>
    </xf>
    <xf numFmtId="0" fontId="16" fillId="15" borderId="3" xfId="0" applyFont="1" applyFill="1" applyBorder="1" applyAlignment="1" applyProtection="1">
      <alignment horizontal="left" vertical="center" wrapText="1"/>
    </xf>
    <xf numFmtId="0" fontId="16" fillId="15" borderId="4" xfId="0" applyFont="1" applyFill="1" applyBorder="1" applyAlignment="1" applyProtection="1">
      <alignment horizontal="left" vertical="center" wrapText="1"/>
    </xf>
    <xf numFmtId="0" fontId="16" fillId="15" borderId="5" xfId="0" applyFont="1" applyFill="1" applyBorder="1" applyAlignment="1" applyProtection="1">
      <alignment horizontal="left" vertical="center" wrapText="1"/>
    </xf>
    <xf numFmtId="0" fontId="21" fillId="16" borderId="3" xfId="0" applyFont="1" applyFill="1" applyBorder="1" applyAlignment="1">
      <alignment horizontal="center" vertical="center"/>
    </xf>
    <xf numFmtId="0" fontId="21" fillId="16" borderId="4" xfId="0" applyFont="1" applyFill="1" applyBorder="1" applyAlignment="1">
      <alignment horizontal="center" vertical="center"/>
    </xf>
    <xf numFmtId="0" fontId="37" fillId="0" borderId="2" xfId="0" applyFont="1" applyBorder="1" applyAlignment="1">
      <alignment horizontal="center" vertical="center" shrinkToFit="1"/>
    </xf>
    <xf numFmtId="0" fontId="37" fillId="0" borderId="0" xfId="0" applyFont="1" applyAlignment="1">
      <alignment horizontal="center" vertical="center" shrinkToFit="1"/>
    </xf>
    <xf numFmtId="0" fontId="37" fillId="0" borderId="12" xfId="0" applyFont="1" applyBorder="1" applyAlignment="1">
      <alignment horizontal="center" vertical="center" shrinkToFit="1"/>
    </xf>
    <xf numFmtId="0" fontId="1" fillId="13" borderId="10" xfId="5" applyFill="1" applyBorder="1" applyAlignment="1" applyProtection="1">
      <alignment horizontal="left" vertical="top" wrapText="1"/>
    </xf>
    <xf numFmtId="0" fontId="1" fillId="13" borderId="11" xfId="5" applyFill="1" applyBorder="1" applyAlignment="1" applyProtection="1">
      <alignment horizontal="left" vertical="top" wrapText="1"/>
    </xf>
    <xf numFmtId="0" fontId="1" fillId="13" borderId="2" xfId="5" applyFill="1" applyBorder="1" applyAlignment="1" applyProtection="1">
      <alignment horizontal="left" vertical="top" wrapText="1"/>
    </xf>
    <xf numFmtId="0" fontId="1" fillId="13" borderId="0" xfId="5" applyFill="1" applyBorder="1" applyAlignment="1" applyProtection="1">
      <alignment horizontal="left" vertical="top" wrapText="1"/>
    </xf>
    <xf numFmtId="0" fontId="1" fillId="13" borderId="12" xfId="5" applyFill="1" applyBorder="1" applyAlignment="1" applyProtection="1">
      <alignment horizontal="left" vertical="top" wrapText="1"/>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Alignment="1">
      <alignment horizontal="center" vertical="center"/>
    </xf>
    <xf numFmtId="0" fontId="16" fillId="0" borderId="14" xfId="0" applyFont="1" applyBorder="1" applyAlignment="1">
      <alignment horizontal="center" vertical="center"/>
    </xf>
    <xf numFmtId="0" fontId="20" fillId="15" borderId="2" xfId="0" applyFont="1" applyFill="1" applyBorder="1" applyAlignment="1">
      <alignment horizontal="left" vertical="center" shrinkToFit="1"/>
    </xf>
    <xf numFmtId="0" fontId="20" fillId="15" borderId="0" xfId="0" applyFont="1" applyFill="1" applyBorder="1" applyAlignment="1">
      <alignment horizontal="left" vertical="center" shrinkToFit="1"/>
    </xf>
    <xf numFmtId="0" fontId="20" fillId="15" borderId="12" xfId="0" applyFont="1" applyFill="1" applyBorder="1" applyAlignment="1">
      <alignment horizontal="left" vertical="center" shrinkToFit="1"/>
    </xf>
    <xf numFmtId="0" fontId="20" fillId="15" borderId="13" xfId="0" applyFont="1" applyFill="1" applyBorder="1" applyAlignment="1">
      <alignment horizontal="left" vertical="center" shrinkToFit="1"/>
    </xf>
    <xf numFmtId="0" fontId="20" fillId="15" borderId="14" xfId="0" applyFont="1" applyFill="1" applyBorder="1" applyAlignment="1">
      <alignment horizontal="left" vertical="center" shrinkToFit="1"/>
    </xf>
    <xf numFmtId="0" fontId="20" fillId="15" borderId="15" xfId="0" applyFont="1" applyFill="1" applyBorder="1" applyAlignment="1">
      <alignment horizontal="left" vertical="center" shrinkToFit="1"/>
    </xf>
    <xf numFmtId="0" fontId="20" fillId="0" borderId="0" xfId="0" applyFont="1" applyAlignment="1">
      <alignment horizontal="left" vertical="center"/>
    </xf>
    <xf numFmtId="0" fontId="20" fillId="15" borderId="3" xfId="0" applyFont="1" applyFill="1" applyBorder="1" applyAlignment="1">
      <alignment horizontal="left" vertical="center" shrinkToFit="1"/>
    </xf>
    <xf numFmtId="0" fontId="20" fillId="15" borderId="4" xfId="0" applyFont="1" applyFill="1" applyBorder="1" applyAlignment="1">
      <alignment horizontal="left" vertical="center" shrinkToFit="1"/>
    </xf>
    <xf numFmtId="0" fontId="20" fillId="15" borderId="5" xfId="0" applyFont="1" applyFill="1" applyBorder="1" applyAlignment="1">
      <alignment horizontal="left" vertical="center" shrinkToFit="1"/>
    </xf>
    <xf numFmtId="0" fontId="20" fillId="15" borderId="1" xfId="0" applyFont="1" applyFill="1" applyBorder="1" applyAlignment="1">
      <alignment horizontal="left" vertical="center" shrinkToFit="1"/>
    </xf>
    <xf numFmtId="0" fontId="20" fillId="15" borderId="3" xfId="0" applyFont="1" applyFill="1" applyBorder="1" applyAlignment="1">
      <alignment horizontal="left" vertical="center"/>
    </xf>
    <xf numFmtId="0" fontId="20" fillId="15" borderId="4" xfId="0" applyFont="1" applyFill="1" applyBorder="1" applyAlignment="1">
      <alignment horizontal="left" vertical="center"/>
    </xf>
    <xf numFmtId="0" fontId="20" fillId="15" borderId="5" xfId="0" applyFont="1" applyFill="1" applyBorder="1" applyAlignment="1">
      <alignment horizontal="left" vertical="center"/>
    </xf>
    <xf numFmtId="177" fontId="20" fillId="15" borderId="14" xfId="0" applyNumberFormat="1" applyFont="1" applyFill="1" applyBorder="1" applyAlignment="1">
      <alignment horizontal="right" vertical="center"/>
    </xf>
    <xf numFmtId="0" fontId="20" fillId="15" borderId="9" xfId="0" applyFont="1" applyFill="1" applyBorder="1" applyAlignment="1">
      <alignment horizontal="left" vertical="center" shrinkToFit="1"/>
    </xf>
    <xf numFmtId="0" fontId="20" fillId="15" borderId="10" xfId="0" applyFont="1" applyFill="1" applyBorder="1" applyAlignment="1">
      <alignment horizontal="left" vertical="center" shrinkToFit="1"/>
    </xf>
    <xf numFmtId="0" fontId="20" fillId="15" borderId="11" xfId="0" applyFont="1" applyFill="1" applyBorder="1" applyAlignment="1">
      <alignment horizontal="left" vertical="center" shrinkToFit="1"/>
    </xf>
    <xf numFmtId="0" fontId="20" fillId="15" borderId="3" xfId="0" applyFont="1" applyFill="1" applyBorder="1" applyAlignment="1">
      <alignment horizontal="left" vertical="center" wrapText="1"/>
    </xf>
    <xf numFmtId="0" fontId="20" fillId="15" borderId="4" xfId="0" applyFont="1" applyFill="1" applyBorder="1" applyAlignment="1">
      <alignment horizontal="left" vertical="center" wrapText="1"/>
    </xf>
    <xf numFmtId="0" fontId="20" fillId="15" borderId="5" xfId="0" applyFont="1" applyFill="1" applyBorder="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1" xfId="0" applyFont="1" applyBorder="1" applyAlignment="1">
      <alignment horizontal="center" vertical="center"/>
    </xf>
    <xf numFmtId="177" fontId="20" fillId="15" borderId="3" xfId="0" applyNumberFormat="1" applyFont="1" applyFill="1" applyBorder="1" applyAlignment="1">
      <alignment horizontal="center" vertical="center"/>
    </xf>
    <xf numFmtId="177" fontId="20" fillId="15" borderId="5" xfId="0" applyNumberFormat="1" applyFont="1" applyFill="1" applyBorder="1" applyAlignment="1">
      <alignment horizontal="center" vertical="center"/>
    </xf>
    <xf numFmtId="0" fontId="0" fillId="9" borderId="1" xfId="0" applyFill="1" applyBorder="1" applyAlignment="1">
      <alignment horizontal="center" vertical="center" wrapText="1"/>
    </xf>
    <xf numFmtId="0" fontId="0" fillId="18" borderId="1" xfId="0" applyFill="1" applyBorder="1" applyAlignment="1">
      <alignment horizontal="center" vertical="center" wrapText="1"/>
    </xf>
    <xf numFmtId="0" fontId="42" fillId="14" borderId="1" xfId="0" applyFont="1" applyFill="1" applyBorder="1" applyAlignment="1">
      <alignment horizontal="center" vertical="center" wrapText="1"/>
    </xf>
  </cellXfs>
  <cellStyles count="6">
    <cellStyle name="ハイパーリンク" xfId="2" builtinId="8"/>
    <cellStyle name="桁区切り" xfId="1" builtinId="6"/>
    <cellStyle name="標準" xfId="0" builtinId="0"/>
    <cellStyle name="標準 3 2" xfId="5" xr:uid="{00000000-0005-0000-0000-000003000000}"/>
    <cellStyle name="標準 7" xfId="4" xr:uid="{00000000-0005-0000-0000-000004000000}"/>
    <cellStyle name="標準_【案】Ｈ１８調査票"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an.kyo@jim.titech.ac.jp" TargetMode="External"/><Relationship Id="rId2" Type="http://schemas.openxmlformats.org/officeDocument/2006/relationships/hyperlink" Target="mailto:san.2k@jim.titech.ac.jp" TargetMode="External"/><Relationship Id="rId1" Type="http://schemas.openxmlformats.org/officeDocument/2006/relationships/hyperlink" Target="mailto:san.1k@jim.titech.ac.jp" TargetMode="External"/><Relationship Id="rId6" Type="http://schemas.openxmlformats.org/officeDocument/2006/relationships/printerSettings" Target="../printerSettings/printerSettings1.bin"/><Relationship Id="rId5" Type="http://schemas.openxmlformats.org/officeDocument/2006/relationships/hyperlink" Target="https://www.houjin-bangou.nta.go.jp/" TargetMode="External"/><Relationship Id="rId4" Type="http://schemas.openxmlformats.org/officeDocument/2006/relationships/hyperlink" Target="https://www.meti.go.jp/policy/tech_promotion/tax-guideline.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an.kyo@jim.titech.ac.jp" TargetMode="External"/><Relationship Id="rId2" Type="http://schemas.openxmlformats.org/officeDocument/2006/relationships/hyperlink" Target="mailto:san.2k@jim.titech.ac.jp" TargetMode="External"/><Relationship Id="rId1" Type="http://schemas.openxmlformats.org/officeDocument/2006/relationships/hyperlink" Target="mailto:san.1k@jim.titech.ac.jp" TargetMode="External"/><Relationship Id="rId6" Type="http://schemas.openxmlformats.org/officeDocument/2006/relationships/printerSettings" Target="../printerSettings/printerSettings2.bin"/><Relationship Id="rId5" Type="http://schemas.openxmlformats.org/officeDocument/2006/relationships/hyperlink" Target="https://www.houjin-bangou.nta.go.jp/" TargetMode="External"/><Relationship Id="rId4" Type="http://schemas.openxmlformats.org/officeDocument/2006/relationships/hyperlink" Target="https://www.meti.go.jp/policy/tech_promotion/tax-guideline.html"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D130"/>
  <sheetViews>
    <sheetView tabSelected="1" zoomScale="85" zoomScaleNormal="85" zoomScaleSheetLayoutView="70" workbookViewId="0">
      <selection activeCell="D69" sqref="D69"/>
    </sheetView>
  </sheetViews>
  <sheetFormatPr defaultColWidth="9" defaultRowHeight="13.5"/>
  <cols>
    <col min="1" max="1" width="5.625" style="35" customWidth="1"/>
    <col min="2" max="2" width="23.625" style="35" customWidth="1"/>
    <col min="3" max="13" width="13.125" style="35" customWidth="1"/>
    <col min="14" max="15" width="2.5" style="46" customWidth="1"/>
    <col min="16" max="16" width="13.125" style="35" customWidth="1"/>
    <col min="17" max="17" width="14.75" style="35" customWidth="1"/>
    <col min="18" max="18" width="13.125" style="35" customWidth="1"/>
    <col min="19" max="19" width="5.125" style="35" bestFit="1" customWidth="1"/>
    <col min="20" max="20" width="13.125" style="35" customWidth="1"/>
    <col min="21" max="21" width="3.375" style="35" bestFit="1" customWidth="1"/>
    <col min="22" max="22" width="10.25" style="35" customWidth="1"/>
    <col min="23" max="23" width="11.375" style="35" customWidth="1"/>
    <col min="24" max="24" width="0.75" style="46" customWidth="1"/>
    <col min="25" max="25" width="11.375" style="35" hidden="1" customWidth="1"/>
    <col min="26" max="26" width="18.375" style="35" hidden="1" customWidth="1"/>
    <col min="27" max="27" width="23" style="35" hidden="1" customWidth="1"/>
    <col min="28" max="28" width="11.125" style="35" hidden="1" customWidth="1"/>
    <col min="29" max="29" width="13.25" style="35" hidden="1" customWidth="1"/>
    <col min="30" max="30" width="6.5" style="35" hidden="1" customWidth="1"/>
    <col min="31" max="16384" width="9" style="35"/>
  </cols>
  <sheetData>
    <row r="1" spans="1:24" ht="21" customHeight="1">
      <c r="A1" s="235" t="s">
        <v>347</v>
      </c>
      <c r="B1" s="235"/>
      <c r="C1" s="235"/>
      <c r="D1" s="235"/>
      <c r="E1" s="235"/>
      <c r="F1" s="235"/>
      <c r="G1" s="235"/>
      <c r="H1" s="235"/>
      <c r="I1" s="235"/>
      <c r="J1" s="235"/>
      <c r="K1" s="235"/>
      <c r="L1" s="235"/>
      <c r="M1" s="235"/>
      <c r="N1" s="109"/>
      <c r="O1" s="109"/>
      <c r="P1" s="110" t="s">
        <v>322</v>
      </c>
      <c r="Q1" s="224" t="s">
        <v>321</v>
      </c>
      <c r="R1" s="224"/>
      <c r="S1" s="224"/>
      <c r="T1" s="224"/>
      <c r="U1" s="224"/>
      <c r="V1" s="224"/>
      <c r="W1" s="224"/>
      <c r="X1" s="109"/>
    </row>
    <row r="2" spans="1:24" ht="16.149999999999999" customHeight="1">
      <c r="A2" s="225" t="s">
        <v>348</v>
      </c>
      <c r="B2" s="225"/>
      <c r="C2" s="225"/>
      <c r="D2" s="225"/>
      <c r="E2" s="225"/>
      <c r="F2" s="225"/>
      <c r="G2" s="225"/>
      <c r="H2" s="225"/>
      <c r="I2" s="225"/>
      <c r="J2" s="225"/>
      <c r="K2" s="225"/>
      <c r="L2" s="225"/>
      <c r="M2" s="225"/>
      <c r="N2" s="109"/>
      <c r="O2" s="109"/>
      <c r="P2" s="328" t="s">
        <v>280</v>
      </c>
      <c r="Q2" s="322" t="s">
        <v>291</v>
      </c>
      <c r="R2" s="323"/>
      <c r="S2" s="323"/>
      <c r="T2" s="323"/>
      <c r="U2" s="323"/>
      <c r="V2" s="323"/>
      <c r="W2" s="324"/>
      <c r="X2" s="109"/>
    </row>
    <row r="3" spans="1:24" ht="16.149999999999999" customHeight="1">
      <c r="A3" s="225" t="s">
        <v>396</v>
      </c>
      <c r="B3" s="225"/>
      <c r="C3" s="225"/>
      <c r="D3" s="225"/>
      <c r="E3" s="225"/>
      <c r="F3" s="225"/>
      <c r="G3" s="225"/>
      <c r="H3" s="225"/>
      <c r="I3" s="225"/>
      <c r="J3" s="225"/>
      <c r="K3" s="225"/>
      <c r="L3" s="225"/>
      <c r="M3" s="225"/>
      <c r="N3" s="109"/>
      <c r="O3" s="109"/>
      <c r="P3" s="329"/>
      <c r="Q3" s="325"/>
      <c r="R3" s="326"/>
      <c r="S3" s="326"/>
      <c r="T3" s="326"/>
      <c r="U3" s="326"/>
      <c r="V3" s="326"/>
      <c r="W3" s="327"/>
      <c r="X3" s="109"/>
    </row>
    <row r="4" spans="1:24" ht="16.350000000000001" customHeight="1">
      <c r="A4" s="252" t="s">
        <v>425</v>
      </c>
      <c r="B4" s="252"/>
      <c r="C4" s="252"/>
      <c r="D4" s="252"/>
      <c r="E4" s="252"/>
      <c r="F4" s="252"/>
      <c r="G4" s="252"/>
      <c r="H4" s="252"/>
      <c r="I4" s="252"/>
      <c r="J4" s="252"/>
      <c r="K4" s="253"/>
      <c r="L4" s="238" t="s">
        <v>320</v>
      </c>
      <c r="M4" s="239"/>
      <c r="N4" s="109"/>
      <c r="O4" s="109"/>
      <c r="P4" s="329"/>
      <c r="Q4" s="325"/>
      <c r="R4" s="326"/>
      <c r="S4" s="326"/>
      <c r="T4" s="326"/>
      <c r="U4" s="326"/>
      <c r="V4" s="326"/>
      <c r="W4" s="327"/>
      <c r="X4" s="109"/>
    </row>
    <row r="5" spans="1:24" ht="16.350000000000001" customHeight="1">
      <c r="A5" s="252" t="s">
        <v>402</v>
      </c>
      <c r="B5" s="252"/>
      <c r="C5" s="252"/>
      <c r="D5" s="252"/>
      <c r="E5" s="252"/>
      <c r="F5" s="252"/>
      <c r="G5" s="252"/>
      <c r="H5" s="252"/>
      <c r="I5" s="252"/>
      <c r="J5" s="252"/>
      <c r="K5" s="253"/>
      <c r="L5" s="236" t="s">
        <v>279</v>
      </c>
      <c r="M5" s="237"/>
      <c r="N5" s="109"/>
      <c r="O5" s="109"/>
      <c r="P5" s="111" t="s">
        <v>282</v>
      </c>
      <c r="Q5" s="254" t="s">
        <v>281</v>
      </c>
      <c r="R5" s="255"/>
      <c r="S5" s="255"/>
      <c r="T5" s="255"/>
      <c r="U5" s="255"/>
      <c r="V5" s="255"/>
      <c r="W5" s="256"/>
      <c r="X5" s="109"/>
    </row>
    <row r="6" spans="1:24" ht="16.350000000000001" customHeight="1">
      <c r="A6" s="252" t="s">
        <v>349</v>
      </c>
      <c r="B6" s="252"/>
      <c r="C6" s="252"/>
      <c r="D6" s="252"/>
      <c r="E6" s="252"/>
      <c r="F6" s="252"/>
      <c r="G6" s="252"/>
      <c r="H6" s="252"/>
      <c r="I6" s="252"/>
      <c r="J6" s="252"/>
      <c r="K6" s="253"/>
      <c r="L6" s="236" t="s">
        <v>277</v>
      </c>
      <c r="M6" s="237"/>
      <c r="N6" s="109"/>
      <c r="O6" s="109"/>
      <c r="P6" s="115"/>
      <c r="Q6" s="115"/>
      <c r="R6" s="115"/>
      <c r="S6" s="115"/>
      <c r="T6" s="115"/>
      <c r="U6" s="115"/>
      <c r="V6" s="115"/>
      <c r="W6" s="115"/>
      <c r="X6" s="109"/>
    </row>
    <row r="7" spans="1:24" ht="16.350000000000001" customHeight="1">
      <c r="A7" s="252" t="s">
        <v>350</v>
      </c>
      <c r="B7" s="252"/>
      <c r="C7" s="252"/>
      <c r="D7" s="252"/>
      <c r="E7" s="252"/>
      <c r="F7" s="252"/>
      <c r="G7" s="252"/>
      <c r="H7" s="252"/>
      <c r="I7" s="252"/>
      <c r="J7" s="252"/>
      <c r="K7" s="253"/>
      <c r="L7" s="236" t="s">
        <v>278</v>
      </c>
      <c r="M7" s="237"/>
      <c r="N7" s="109"/>
      <c r="O7" s="109"/>
      <c r="P7" s="249" t="s">
        <v>195</v>
      </c>
      <c r="Q7" s="240" t="s">
        <v>312</v>
      </c>
      <c r="R7" s="241"/>
      <c r="S7" s="241"/>
      <c r="T7" s="241"/>
      <c r="U7" s="241"/>
      <c r="V7" s="241"/>
      <c r="W7" s="242"/>
      <c r="X7" s="109"/>
    </row>
    <row r="8" spans="1:24" ht="16.350000000000001" customHeight="1">
      <c r="A8" s="116" t="s">
        <v>397</v>
      </c>
      <c r="B8" s="116"/>
      <c r="C8" s="116"/>
      <c r="D8" s="116"/>
      <c r="E8" s="116"/>
      <c r="F8" s="116"/>
      <c r="G8" s="116"/>
      <c r="H8" s="116"/>
      <c r="I8" s="116"/>
      <c r="J8" s="116"/>
      <c r="K8" s="117"/>
      <c r="L8" s="236" t="s">
        <v>286</v>
      </c>
      <c r="M8" s="237"/>
      <c r="N8" s="109"/>
      <c r="O8" s="109"/>
      <c r="P8" s="250"/>
      <c r="Q8" s="243"/>
      <c r="R8" s="244"/>
      <c r="S8" s="244"/>
      <c r="T8" s="244"/>
      <c r="U8" s="244"/>
      <c r="V8" s="244"/>
      <c r="W8" s="245"/>
      <c r="X8" s="109"/>
    </row>
    <row r="9" spans="1:24" ht="16.350000000000001" customHeight="1">
      <c r="A9" s="252" t="s">
        <v>351</v>
      </c>
      <c r="B9" s="252"/>
      <c r="C9" s="252"/>
      <c r="D9" s="252"/>
      <c r="E9" s="252"/>
      <c r="F9" s="252"/>
      <c r="G9" s="252"/>
      <c r="H9" s="252"/>
      <c r="I9" s="252"/>
      <c r="J9" s="252"/>
      <c r="K9" s="319"/>
      <c r="L9" s="118"/>
      <c r="M9" s="115"/>
      <c r="N9" s="109"/>
      <c r="O9" s="109"/>
      <c r="P9" s="250"/>
      <c r="Q9" s="243"/>
      <c r="R9" s="244"/>
      <c r="S9" s="244"/>
      <c r="T9" s="244"/>
      <c r="U9" s="244"/>
      <c r="V9" s="244"/>
      <c r="W9" s="245"/>
      <c r="X9" s="109"/>
    </row>
    <row r="10" spans="1:24" ht="16.350000000000001" customHeight="1">
      <c r="A10" s="110"/>
      <c r="B10" s="115"/>
      <c r="C10" s="229" t="s">
        <v>427</v>
      </c>
      <c r="D10" s="230"/>
      <c r="E10" s="226" t="s">
        <v>328</v>
      </c>
      <c r="F10" s="227"/>
      <c r="G10" s="227"/>
      <c r="H10" s="228"/>
      <c r="I10" s="119"/>
      <c r="J10" s="115"/>
      <c r="K10" s="115"/>
      <c r="L10" s="120"/>
      <c r="M10" s="120"/>
      <c r="N10" s="109"/>
      <c r="O10" s="109"/>
      <c r="P10" s="250"/>
      <c r="Q10" s="243"/>
      <c r="R10" s="244"/>
      <c r="S10" s="244"/>
      <c r="T10" s="244"/>
      <c r="U10" s="244"/>
      <c r="V10" s="244"/>
      <c r="W10" s="245"/>
      <c r="X10" s="109"/>
    </row>
    <row r="11" spans="1:24" ht="16.350000000000001" customHeight="1">
      <c r="A11" s="115"/>
      <c r="B11" s="115"/>
      <c r="C11" s="233" t="s">
        <v>325</v>
      </c>
      <c r="D11" s="234"/>
      <c r="E11" s="233" t="s">
        <v>113</v>
      </c>
      <c r="F11" s="234"/>
      <c r="G11" s="231" t="s">
        <v>114</v>
      </c>
      <c r="H11" s="232"/>
      <c r="I11" s="121"/>
      <c r="J11" s="115"/>
      <c r="K11" s="115"/>
      <c r="L11" s="115"/>
      <c r="M11" s="115"/>
      <c r="N11" s="109"/>
      <c r="O11" s="109"/>
      <c r="P11" s="250"/>
      <c r="Q11" s="246"/>
      <c r="R11" s="247"/>
      <c r="S11" s="247"/>
      <c r="T11" s="247"/>
      <c r="U11" s="247"/>
      <c r="V11" s="247"/>
      <c r="W11" s="248"/>
      <c r="X11" s="109"/>
    </row>
    <row r="12" spans="1:24" ht="16.5" customHeight="1">
      <c r="A12" s="115"/>
      <c r="B12" s="115"/>
      <c r="C12" s="233" t="s">
        <v>326</v>
      </c>
      <c r="D12" s="234"/>
      <c r="E12" s="233" t="s">
        <v>115</v>
      </c>
      <c r="F12" s="234"/>
      <c r="G12" s="231" t="s">
        <v>116</v>
      </c>
      <c r="H12" s="232"/>
      <c r="I12" s="121"/>
      <c r="J12" s="115"/>
      <c r="K12" s="115"/>
      <c r="L12" s="115"/>
      <c r="M12" s="115"/>
      <c r="N12" s="109"/>
      <c r="O12" s="109"/>
      <c r="P12" s="250"/>
      <c r="Q12" s="56" t="s">
        <v>240</v>
      </c>
      <c r="R12" s="57" t="s">
        <v>245</v>
      </c>
      <c r="S12" s="122"/>
      <c r="T12" s="59" t="s">
        <v>246</v>
      </c>
      <c r="U12" s="57"/>
      <c r="V12" s="56" t="s">
        <v>254</v>
      </c>
      <c r="W12" s="56" t="s">
        <v>255</v>
      </c>
      <c r="X12" s="109"/>
    </row>
    <row r="13" spans="1:24" ht="16.5" customHeight="1">
      <c r="A13" s="115"/>
      <c r="B13" s="115"/>
      <c r="C13" s="233" t="s">
        <v>327</v>
      </c>
      <c r="D13" s="234"/>
      <c r="E13" s="233" t="s">
        <v>117</v>
      </c>
      <c r="F13" s="234"/>
      <c r="G13" s="231" t="s">
        <v>118</v>
      </c>
      <c r="H13" s="232"/>
      <c r="I13" s="121"/>
      <c r="J13" s="115"/>
      <c r="K13" s="115"/>
      <c r="L13" s="115"/>
      <c r="M13" s="115"/>
      <c r="N13" s="109"/>
      <c r="O13" s="109"/>
      <c r="P13" s="250"/>
      <c r="Q13" s="60" t="s">
        <v>241</v>
      </c>
      <c r="R13" s="53" t="s">
        <v>247</v>
      </c>
      <c r="S13" s="123" t="s">
        <v>145</v>
      </c>
      <c r="T13" s="54" t="s">
        <v>250</v>
      </c>
      <c r="U13" s="52" t="s">
        <v>256</v>
      </c>
      <c r="V13" s="51" t="s">
        <v>152</v>
      </c>
      <c r="W13" s="51" t="s">
        <v>257</v>
      </c>
      <c r="X13" s="125"/>
    </row>
    <row r="14" spans="1:24" ht="16.5" customHeight="1">
      <c r="A14" s="115"/>
      <c r="B14" s="115"/>
      <c r="C14" s="115"/>
      <c r="D14" s="115"/>
      <c r="E14" s="115"/>
      <c r="F14" s="115"/>
      <c r="G14" s="115"/>
      <c r="H14" s="115"/>
      <c r="I14" s="115"/>
      <c r="J14" s="115"/>
      <c r="K14" s="115"/>
      <c r="L14" s="260" t="s">
        <v>426</v>
      </c>
      <c r="M14" s="260"/>
      <c r="N14" s="109"/>
      <c r="O14" s="109"/>
      <c r="P14" s="250"/>
      <c r="Q14" s="60" t="s">
        <v>242</v>
      </c>
      <c r="R14" s="53" t="s">
        <v>248</v>
      </c>
      <c r="S14" s="123" t="s">
        <v>145</v>
      </c>
      <c r="T14" s="54" t="s">
        <v>251</v>
      </c>
      <c r="U14" s="52" t="s">
        <v>256</v>
      </c>
      <c r="V14" s="51" t="s">
        <v>152</v>
      </c>
      <c r="W14" s="51" t="s">
        <v>257</v>
      </c>
      <c r="X14" s="126"/>
    </row>
    <row r="15" spans="1:24" ht="16.5" customHeight="1">
      <c r="A15" s="259" t="s">
        <v>319</v>
      </c>
      <c r="B15" s="259"/>
      <c r="C15" s="259"/>
      <c r="D15" s="259"/>
      <c r="E15" s="259"/>
      <c r="F15" s="259"/>
      <c r="G15" s="334" t="s">
        <v>439</v>
      </c>
      <c r="H15" s="334"/>
      <c r="I15" s="124"/>
      <c r="J15" s="124"/>
      <c r="K15" s="124"/>
      <c r="L15" s="261"/>
      <c r="M15" s="261"/>
      <c r="N15" s="125"/>
      <c r="O15" s="125"/>
      <c r="P15" s="250"/>
      <c r="Q15" s="60" t="s">
        <v>243</v>
      </c>
      <c r="R15" s="53" t="s">
        <v>249</v>
      </c>
      <c r="S15" s="123" t="s">
        <v>145</v>
      </c>
      <c r="T15" s="54" t="s">
        <v>251</v>
      </c>
      <c r="U15" s="52" t="s">
        <v>256</v>
      </c>
      <c r="V15" s="51" t="s">
        <v>152</v>
      </c>
      <c r="W15" s="51" t="s">
        <v>257</v>
      </c>
      <c r="X15" s="126"/>
    </row>
    <row r="16" spans="1:24" ht="16.5" customHeight="1">
      <c r="A16" s="257" t="s">
        <v>354</v>
      </c>
      <c r="B16" s="257"/>
      <c r="C16" s="257"/>
      <c r="D16" s="257"/>
      <c r="E16" s="257"/>
      <c r="F16" s="257"/>
      <c r="G16" s="257"/>
      <c r="H16" s="257"/>
      <c r="I16" s="257"/>
      <c r="J16" s="257"/>
      <c r="K16" s="258"/>
      <c r="L16" s="217" t="s">
        <v>318</v>
      </c>
      <c r="M16" s="216"/>
      <c r="N16" s="126"/>
      <c r="O16" s="126"/>
      <c r="P16" s="250"/>
      <c r="Q16" s="60" t="s">
        <v>244</v>
      </c>
      <c r="R16" s="53" t="s">
        <v>249</v>
      </c>
      <c r="S16" s="123" t="s">
        <v>145</v>
      </c>
      <c r="T16" s="54" t="s">
        <v>252</v>
      </c>
      <c r="U16" s="52" t="s">
        <v>256</v>
      </c>
      <c r="V16" s="51" t="s">
        <v>152</v>
      </c>
      <c r="W16" s="51" t="s">
        <v>257</v>
      </c>
      <c r="X16" s="109"/>
    </row>
    <row r="17" spans="1:24" ht="16.5" customHeight="1">
      <c r="A17" s="115"/>
      <c r="B17" s="127" t="s">
        <v>131</v>
      </c>
      <c r="C17" s="330"/>
      <c r="D17" s="331"/>
      <c r="E17" s="115" t="s">
        <v>353</v>
      </c>
      <c r="F17" s="115"/>
      <c r="G17" s="115"/>
      <c r="H17" s="115"/>
      <c r="I17" s="115"/>
      <c r="J17" s="115"/>
      <c r="K17" s="115"/>
      <c r="L17" s="115"/>
      <c r="M17" s="115"/>
      <c r="N17" s="109"/>
      <c r="O17" s="126"/>
      <c r="P17" s="251"/>
      <c r="Q17" s="63"/>
      <c r="R17" s="64"/>
      <c r="S17" s="64"/>
      <c r="T17" s="64"/>
      <c r="U17" s="64"/>
      <c r="V17" s="64"/>
      <c r="W17" s="65"/>
      <c r="X17" s="126"/>
    </row>
    <row r="18" spans="1:24" ht="16.5" customHeight="1">
      <c r="A18" s="115"/>
      <c r="B18" s="128"/>
      <c r="C18" s="129"/>
      <c r="D18" s="129"/>
      <c r="E18" s="115"/>
      <c r="F18" s="115"/>
      <c r="G18" s="115"/>
      <c r="H18" s="115"/>
      <c r="I18" s="115"/>
      <c r="J18" s="115"/>
      <c r="K18" s="115"/>
      <c r="L18" s="115"/>
      <c r="M18" s="115"/>
      <c r="N18" s="109"/>
      <c r="O18" s="109"/>
      <c r="P18" s="115"/>
      <c r="Q18" s="115"/>
      <c r="R18" s="115"/>
      <c r="S18" s="115"/>
      <c r="T18" s="115"/>
      <c r="U18" s="115"/>
      <c r="V18" s="115"/>
      <c r="W18" s="115"/>
      <c r="X18" s="109"/>
    </row>
    <row r="19" spans="1:24" ht="16.5" customHeight="1">
      <c r="A19" s="257" t="s">
        <v>355</v>
      </c>
      <c r="B19" s="257"/>
      <c r="C19" s="257"/>
      <c r="D19" s="257"/>
      <c r="E19" s="257"/>
      <c r="F19" s="257"/>
      <c r="G19" s="257"/>
      <c r="H19" s="257"/>
      <c r="I19" s="257"/>
      <c r="J19" s="257"/>
      <c r="K19" s="258"/>
      <c r="L19" s="217" t="s">
        <v>318</v>
      </c>
      <c r="M19" s="216"/>
      <c r="N19" s="126"/>
      <c r="O19" s="126"/>
      <c r="P19" s="312" t="s">
        <v>274</v>
      </c>
      <c r="Q19" s="303" t="s">
        <v>276</v>
      </c>
      <c r="R19" s="304"/>
      <c r="S19" s="304"/>
      <c r="T19" s="304"/>
      <c r="U19" s="304"/>
      <c r="V19" s="304"/>
      <c r="W19" s="305"/>
      <c r="X19" s="109"/>
    </row>
    <row r="20" spans="1:24" ht="16.5" customHeight="1">
      <c r="A20" s="130"/>
      <c r="B20" s="130"/>
      <c r="C20" s="318" t="s">
        <v>392</v>
      </c>
      <c r="D20" s="318"/>
      <c r="E20" s="318"/>
      <c r="F20" s="318"/>
      <c r="G20" s="318"/>
      <c r="H20" s="318"/>
      <c r="I20" s="318"/>
      <c r="J20" s="318"/>
      <c r="K20" s="318"/>
      <c r="L20" s="131"/>
      <c r="M20" s="132"/>
      <c r="N20" s="126"/>
      <c r="O20" s="126"/>
      <c r="P20" s="313"/>
      <c r="Q20" s="306"/>
      <c r="R20" s="307"/>
      <c r="S20" s="307"/>
      <c r="T20" s="307"/>
      <c r="U20" s="307"/>
      <c r="V20" s="307"/>
      <c r="W20" s="308"/>
      <c r="X20" s="138"/>
    </row>
    <row r="21" spans="1:24" ht="16.5" customHeight="1">
      <c r="A21" s="115"/>
      <c r="B21" s="332" t="s">
        <v>261</v>
      </c>
      <c r="C21" s="333"/>
      <c r="D21" s="133" t="s">
        <v>253</v>
      </c>
      <c r="E21" s="266" t="s">
        <v>338</v>
      </c>
      <c r="F21" s="267"/>
      <c r="G21" s="266" t="s">
        <v>339</v>
      </c>
      <c r="H21" s="267"/>
      <c r="I21" s="266" t="s">
        <v>340</v>
      </c>
      <c r="J21" s="267"/>
      <c r="K21" s="266" t="s">
        <v>391</v>
      </c>
      <c r="L21" s="267"/>
      <c r="M21" s="134"/>
      <c r="N21" s="109"/>
      <c r="O21" s="109"/>
      <c r="P21" s="313"/>
      <c r="Q21" s="306"/>
      <c r="R21" s="307"/>
      <c r="S21" s="307"/>
      <c r="T21" s="307"/>
      <c r="U21" s="307"/>
      <c r="V21" s="307"/>
      <c r="W21" s="308"/>
      <c r="X21" s="138"/>
    </row>
    <row r="22" spans="1:24" ht="16.5" customHeight="1">
      <c r="A22" s="115"/>
      <c r="B22" s="272"/>
      <c r="C22" s="274"/>
      <c r="D22" s="197"/>
      <c r="E22" s="272"/>
      <c r="F22" s="274"/>
      <c r="G22" s="272"/>
      <c r="H22" s="274"/>
      <c r="I22" s="272"/>
      <c r="J22" s="274"/>
      <c r="K22" s="272"/>
      <c r="L22" s="274"/>
      <c r="M22" s="136"/>
      <c r="N22" s="109"/>
      <c r="O22" s="109"/>
      <c r="P22" s="313"/>
      <c r="Q22" s="306"/>
      <c r="R22" s="307"/>
      <c r="S22" s="307"/>
      <c r="T22" s="307"/>
      <c r="U22" s="307"/>
      <c r="V22" s="307"/>
      <c r="W22" s="308"/>
      <c r="X22" s="139"/>
    </row>
    <row r="23" spans="1:24" ht="16.5" customHeight="1">
      <c r="A23" s="137"/>
      <c r="B23" s="264" t="s">
        <v>172</v>
      </c>
      <c r="C23" s="266" t="s">
        <v>262</v>
      </c>
      <c r="D23" s="267"/>
      <c r="E23" s="266" t="s">
        <v>303</v>
      </c>
      <c r="F23" s="301"/>
      <c r="G23" s="267"/>
      <c r="H23" s="266" t="s">
        <v>263</v>
      </c>
      <c r="I23" s="267"/>
      <c r="J23" s="266" t="s">
        <v>264</v>
      </c>
      <c r="K23" s="301"/>
      <c r="L23" s="301"/>
      <c r="M23" s="267"/>
      <c r="N23" s="138"/>
      <c r="O23" s="138"/>
      <c r="P23" s="313"/>
      <c r="Q23" s="306"/>
      <c r="R23" s="307"/>
      <c r="S23" s="307"/>
      <c r="T23" s="307"/>
      <c r="U23" s="307"/>
      <c r="V23" s="307"/>
      <c r="W23" s="308"/>
      <c r="X23" s="126"/>
    </row>
    <row r="24" spans="1:24" ht="16.5" customHeight="1">
      <c r="A24" s="115"/>
      <c r="B24" s="265"/>
      <c r="C24" s="272"/>
      <c r="D24" s="274"/>
      <c r="E24" s="272"/>
      <c r="F24" s="273"/>
      <c r="G24" s="274"/>
      <c r="H24" s="272"/>
      <c r="I24" s="274"/>
      <c r="J24" s="272"/>
      <c r="K24" s="273"/>
      <c r="L24" s="273"/>
      <c r="M24" s="274"/>
      <c r="N24" s="139"/>
      <c r="O24" s="138"/>
      <c r="P24" s="313"/>
      <c r="Q24" s="306"/>
      <c r="R24" s="307"/>
      <c r="S24" s="307"/>
      <c r="T24" s="307"/>
      <c r="U24" s="307"/>
      <c r="V24" s="307"/>
      <c r="W24" s="308"/>
      <c r="X24" s="139"/>
    </row>
    <row r="25" spans="1:24" ht="16.5" customHeight="1">
      <c r="A25" s="109"/>
      <c r="B25" s="140"/>
      <c r="C25" s="139"/>
      <c r="D25" s="139"/>
      <c r="E25" s="139"/>
      <c r="F25" s="139"/>
      <c r="G25" s="139"/>
      <c r="H25" s="139"/>
      <c r="I25" s="139"/>
      <c r="J25" s="139"/>
      <c r="K25" s="139"/>
      <c r="L25" s="139"/>
      <c r="M25" s="139"/>
      <c r="N25" s="139"/>
      <c r="O25" s="139"/>
      <c r="P25" s="313"/>
      <c r="Q25" s="306"/>
      <c r="R25" s="307"/>
      <c r="S25" s="307"/>
      <c r="T25" s="307"/>
      <c r="U25" s="307"/>
      <c r="V25" s="307"/>
      <c r="W25" s="308"/>
      <c r="X25" s="139"/>
    </row>
    <row r="26" spans="1:24" ht="16.5" customHeight="1">
      <c r="A26" s="262" t="s">
        <v>393</v>
      </c>
      <c r="B26" s="262"/>
      <c r="C26" s="262"/>
      <c r="D26" s="262"/>
      <c r="E26" s="262"/>
      <c r="F26" s="262"/>
      <c r="G26" s="262"/>
      <c r="H26" s="262"/>
      <c r="I26" s="262"/>
      <c r="J26" s="262"/>
      <c r="K26" s="263"/>
      <c r="L26" s="217" t="s">
        <v>318</v>
      </c>
      <c r="M26" s="216"/>
      <c r="N26" s="126"/>
      <c r="O26" s="126"/>
      <c r="P26" s="313"/>
      <c r="Q26" s="306"/>
      <c r="R26" s="307"/>
      <c r="S26" s="307"/>
      <c r="T26" s="307"/>
      <c r="U26" s="307"/>
      <c r="V26" s="307"/>
      <c r="W26" s="308"/>
      <c r="X26" s="139"/>
    </row>
    <row r="27" spans="1:24" ht="16.5" customHeight="1">
      <c r="A27" s="141"/>
      <c r="B27" s="127" t="s">
        <v>265</v>
      </c>
      <c r="C27" s="272"/>
      <c r="D27" s="273"/>
      <c r="E27" s="273"/>
      <c r="F27" s="273"/>
      <c r="G27" s="273"/>
      <c r="H27" s="273"/>
      <c r="I27" s="273"/>
      <c r="J27" s="273"/>
      <c r="K27" s="273"/>
      <c r="L27" s="273"/>
      <c r="M27" s="274"/>
      <c r="N27" s="139"/>
      <c r="O27" s="139"/>
      <c r="P27" s="313"/>
      <c r="Q27" s="306"/>
      <c r="R27" s="307"/>
      <c r="S27" s="307"/>
      <c r="T27" s="307"/>
      <c r="U27" s="307"/>
      <c r="V27" s="307"/>
      <c r="W27" s="308"/>
      <c r="X27" s="139"/>
    </row>
    <row r="28" spans="1:24" ht="16.5" customHeight="1">
      <c r="A28" s="141"/>
      <c r="B28" s="142" t="s">
        <v>266</v>
      </c>
      <c r="C28" s="272"/>
      <c r="D28" s="273"/>
      <c r="E28" s="273"/>
      <c r="F28" s="273"/>
      <c r="G28" s="273"/>
      <c r="H28" s="273"/>
      <c r="I28" s="273"/>
      <c r="J28" s="273"/>
      <c r="K28" s="273"/>
      <c r="L28" s="273"/>
      <c r="M28" s="274"/>
      <c r="N28" s="139"/>
      <c r="O28" s="139"/>
      <c r="P28" s="313"/>
      <c r="Q28" s="306"/>
      <c r="R28" s="307"/>
      <c r="S28" s="307"/>
      <c r="T28" s="307"/>
      <c r="U28" s="307"/>
      <c r="V28" s="307"/>
      <c r="W28" s="308"/>
      <c r="X28" s="139"/>
    </row>
    <row r="29" spans="1:24" ht="16.5" customHeight="1">
      <c r="A29" s="141"/>
      <c r="B29" s="127" t="s">
        <v>267</v>
      </c>
      <c r="C29" s="272"/>
      <c r="D29" s="273"/>
      <c r="E29" s="273"/>
      <c r="F29" s="273"/>
      <c r="G29" s="273"/>
      <c r="H29" s="273"/>
      <c r="I29" s="273"/>
      <c r="J29" s="273"/>
      <c r="K29" s="273"/>
      <c r="L29" s="273"/>
      <c r="M29" s="274"/>
      <c r="N29" s="139"/>
      <c r="O29" s="139"/>
      <c r="P29" s="313"/>
      <c r="Q29" s="306"/>
      <c r="R29" s="307"/>
      <c r="S29" s="307"/>
      <c r="T29" s="307"/>
      <c r="U29" s="307"/>
      <c r="V29" s="307"/>
      <c r="W29" s="308"/>
      <c r="X29" s="139"/>
    </row>
    <row r="30" spans="1:24" ht="16.5" customHeight="1">
      <c r="A30" s="141"/>
      <c r="B30" s="143" t="s">
        <v>428</v>
      </c>
      <c r="C30" s="275"/>
      <c r="D30" s="276"/>
      <c r="E30" s="276"/>
      <c r="F30" s="276"/>
      <c r="G30" s="276"/>
      <c r="H30" s="276"/>
      <c r="I30" s="276"/>
      <c r="J30" s="276"/>
      <c r="K30" s="276"/>
      <c r="L30" s="276"/>
      <c r="M30" s="277"/>
      <c r="N30" s="139"/>
      <c r="O30" s="139"/>
      <c r="P30" s="313"/>
      <c r="Q30" s="306"/>
      <c r="R30" s="307"/>
      <c r="S30" s="307"/>
      <c r="T30" s="307"/>
      <c r="U30" s="307"/>
      <c r="V30" s="307"/>
      <c r="W30" s="308"/>
      <c r="X30" s="139"/>
    </row>
    <row r="31" spans="1:24" ht="16.5" customHeight="1">
      <c r="A31" s="141"/>
      <c r="B31" s="144" t="s">
        <v>304</v>
      </c>
      <c r="C31" s="278"/>
      <c r="D31" s="279"/>
      <c r="E31" s="279"/>
      <c r="F31" s="279"/>
      <c r="G31" s="279"/>
      <c r="H31" s="279"/>
      <c r="I31" s="279"/>
      <c r="J31" s="279"/>
      <c r="K31" s="279"/>
      <c r="L31" s="279"/>
      <c r="M31" s="280"/>
      <c r="N31" s="139"/>
      <c r="O31" s="139"/>
      <c r="P31" s="313"/>
      <c r="Q31" s="306"/>
      <c r="R31" s="307"/>
      <c r="S31" s="307"/>
      <c r="T31" s="307"/>
      <c r="U31" s="307"/>
      <c r="V31" s="307"/>
      <c r="W31" s="308"/>
      <c r="X31" s="139"/>
    </row>
    <row r="32" spans="1:24" ht="16.5" customHeight="1">
      <c r="A32" s="141"/>
      <c r="B32" s="143" t="s">
        <v>429</v>
      </c>
      <c r="C32" s="275" t="str">
        <f>IF(E41="","",E41)</f>
        <v/>
      </c>
      <c r="D32" s="276"/>
      <c r="E32" s="276"/>
      <c r="F32" s="276"/>
      <c r="G32" s="276"/>
      <c r="H32" s="276"/>
      <c r="I32" s="276"/>
      <c r="J32" s="276"/>
      <c r="K32" s="276"/>
      <c r="L32" s="276"/>
      <c r="M32" s="277"/>
      <c r="N32" s="139"/>
      <c r="O32" s="139"/>
      <c r="P32" s="313"/>
      <c r="Q32" s="306"/>
      <c r="R32" s="307"/>
      <c r="S32" s="307"/>
      <c r="T32" s="307"/>
      <c r="U32" s="307"/>
      <c r="V32" s="307"/>
      <c r="W32" s="308"/>
      <c r="X32" s="145"/>
    </row>
    <row r="33" spans="1:24" ht="16.5" customHeight="1">
      <c r="A33" s="141"/>
      <c r="B33" s="144" t="s">
        <v>293</v>
      </c>
      <c r="C33" s="278" t="str">
        <f>IF(E51="","",E51)</f>
        <v/>
      </c>
      <c r="D33" s="279"/>
      <c r="E33" s="279"/>
      <c r="F33" s="279"/>
      <c r="G33" s="279"/>
      <c r="H33" s="279"/>
      <c r="I33" s="279"/>
      <c r="J33" s="279"/>
      <c r="K33" s="279"/>
      <c r="L33" s="279"/>
      <c r="M33" s="280"/>
      <c r="N33" s="139"/>
      <c r="O33" s="139"/>
      <c r="P33" s="313"/>
      <c r="Q33" s="306"/>
      <c r="R33" s="307"/>
      <c r="S33" s="307"/>
      <c r="T33" s="307"/>
      <c r="U33" s="307"/>
      <c r="V33" s="307"/>
      <c r="W33" s="308"/>
      <c r="X33" s="126"/>
    </row>
    <row r="34" spans="1:24" ht="16.5" customHeight="1">
      <c r="A34" s="141"/>
      <c r="B34" s="128"/>
      <c r="C34" s="139"/>
      <c r="D34" s="139"/>
      <c r="E34" s="145"/>
      <c r="F34" s="146"/>
      <c r="G34" s="146"/>
      <c r="H34" s="146"/>
      <c r="I34" s="146"/>
      <c r="J34" s="146"/>
      <c r="K34" s="145"/>
      <c r="L34" s="145"/>
      <c r="M34" s="145"/>
      <c r="N34" s="145"/>
      <c r="O34" s="139"/>
      <c r="P34" s="313"/>
      <c r="Q34" s="306"/>
      <c r="R34" s="307"/>
      <c r="S34" s="307"/>
      <c r="T34" s="307"/>
      <c r="U34" s="307"/>
      <c r="V34" s="307"/>
      <c r="W34" s="308"/>
      <c r="X34" s="109"/>
    </row>
    <row r="35" spans="1:24" ht="16.5" customHeight="1">
      <c r="A35" s="257" t="s">
        <v>394</v>
      </c>
      <c r="B35" s="257"/>
      <c r="C35" s="257"/>
      <c r="D35" s="257"/>
      <c r="E35" s="257"/>
      <c r="F35" s="257"/>
      <c r="G35" s="257"/>
      <c r="H35" s="257"/>
      <c r="I35" s="257"/>
      <c r="J35" s="257"/>
      <c r="K35" s="258"/>
      <c r="L35" s="217" t="s">
        <v>318</v>
      </c>
      <c r="M35" s="216"/>
      <c r="N35" s="126"/>
      <c r="O35" s="145"/>
      <c r="P35" s="313"/>
      <c r="Q35" s="306"/>
      <c r="R35" s="307"/>
      <c r="S35" s="307"/>
      <c r="T35" s="307"/>
      <c r="U35" s="307"/>
      <c r="V35" s="307"/>
      <c r="W35" s="308"/>
      <c r="X35" s="109"/>
    </row>
    <row r="36" spans="1:24" ht="16.5" customHeight="1">
      <c r="A36" s="115"/>
      <c r="B36" s="127" t="s">
        <v>268</v>
      </c>
      <c r="C36" s="270"/>
      <c r="D36" s="271"/>
      <c r="E36" s="115" t="s">
        <v>352</v>
      </c>
      <c r="F36" s="115"/>
      <c r="G36" s="115"/>
      <c r="H36" s="115"/>
      <c r="I36" s="115"/>
      <c r="J36" s="115"/>
      <c r="K36" s="115"/>
      <c r="L36" s="115"/>
      <c r="M36" s="115"/>
      <c r="N36" s="109"/>
      <c r="O36" s="126"/>
      <c r="P36" s="313"/>
      <c r="Q36" s="306"/>
      <c r="R36" s="307"/>
      <c r="S36" s="307"/>
      <c r="T36" s="307"/>
      <c r="U36" s="307"/>
      <c r="V36" s="307"/>
      <c r="W36" s="308"/>
      <c r="X36" s="109"/>
    </row>
    <row r="37" spans="1:24" ht="16.5" customHeight="1">
      <c r="A37" s="115"/>
      <c r="B37" s="127" t="s">
        <v>269</v>
      </c>
      <c r="C37" s="270"/>
      <c r="D37" s="271"/>
      <c r="E37" s="115" t="s">
        <v>352</v>
      </c>
      <c r="F37" s="115"/>
      <c r="G37" s="115"/>
      <c r="H37" s="115"/>
      <c r="I37" s="115"/>
      <c r="J37" s="115"/>
      <c r="K37" s="115"/>
      <c r="L37" s="115"/>
      <c r="M37" s="115"/>
      <c r="N37" s="109"/>
      <c r="O37" s="109"/>
      <c r="P37" s="313"/>
      <c r="Q37" s="306"/>
      <c r="R37" s="307"/>
      <c r="S37" s="307"/>
      <c r="T37" s="307"/>
      <c r="U37" s="307"/>
      <c r="V37" s="307"/>
      <c r="W37" s="308"/>
      <c r="X37" s="126"/>
    </row>
    <row r="38" spans="1:24" ht="16.5" customHeight="1">
      <c r="A38" s="115"/>
      <c r="B38" s="128"/>
      <c r="C38" s="139"/>
      <c r="D38" s="139"/>
      <c r="E38" s="115"/>
      <c r="F38" s="115"/>
      <c r="G38" s="115"/>
      <c r="H38" s="115"/>
      <c r="I38" s="115"/>
      <c r="J38" s="115"/>
      <c r="K38" s="115"/>
      <c r="L38" s="115"/>
      <c r="M38" s="115"/>
      <c r="N38" s="109"/>
      <c r="O38" s="109"/>
      <c r="P38" s="313"/>
      <c r="Q38" s="306"/>
      <c r="R38" s="307"/>
      <c r="S38" s="307"/>
      <c r="T38" s="307"/>
      <c r="U38" s="307"/>
      <c r="V38" s="307"/>
      <c r="W38" s="308"/>
      <c r="X38" s="109"/>
    </row>
    <row r="39" spans="1:24" ht="16.5" customHeight="1">
      <c r="A39" s="257" t="s">
        <v>430</v>
      </c>
      <c r="B39" s="257"/>
      <c r="C39" s="257"/>
      <c r="D39" s="257"/>
      <c r="E39" s="257"/>
      <c r="F39" s="257"/>
      <c r="G39" s="257"/>
      <c r="H39" s="257"/>
      <c r="I39" s="257"/>
      <c r="J39" s="257"/>
      <c r="K39" s="258"/>
      <c r="L39" s="217" t="s">
        <v>318</v>
      </c>
      <c r="M39" s="216"/>
      <c r="N39" s="126"/>
      <c r="O39" s="109"/>
      <c r="P39" s="313"/>
      <c r="Q39" s="306"/>
      <c r="R39" s="307"/>
      <c r="S39" s="307"/>
      <c r="T39" s="307"/>
      <c r="U39" s="307"/>
      <c r="V39" s="307"/>
      <c r="W39" s="308"/>
      <c r="X39" s="109"/>
    </row>
    <row r="40" spans="1:24" ht="16.5" customHeight="1">
      <c r="A40" s="115"/>
      <c r="B40" s="133" t="s">
        <v>431</v>
      </c>
      <c r="C40" s="266" t="s">
        <v>105</v>
      </c>
      <c r="D40" s="267"/>
      <c r="E40" s="266" t="s">
        <v>129</v>
      </c>
      <c r="F40" s="301"/>
      <c r="G40" s="267"/>
      <c r="H40" s="266" t="s">
        <v>106</v>
      </c>
      <c r="I40" s="267"/>
      <c r="J40" s="115"/>
      <c r="K40" s="115"/>
      <c r="L40" s="115"/>
      <c r="M40" s="115"/>
      <c r="N40" s="109"/>
      <c r="O40" s="126"/>
      <c r="P40" s="313"/>
      <c r="Q40" s="306"/>
      <c r="R40" s="307"/>
      <c r="S40" s="307"/>
      <c r="T40" s="307"/>
      <c r="U40" s="307"/>
      <c r="V40" s="307"/>
      <c r="W40" s="308"/>
      <c r="X40" s="109"/>
    </row>
    <row r="41" spans="1:24" ht="16.5" customHeight="1">
      <c r="A41" s="115"/>
      <c r="B41" s="127" t="s">
        <v>294</v>
      </c>
      <c r="C41" s="272"/>
      <c r="D41" s="274"/>
      <c r="E41" s="272"/>
      <c r="F41" s="273"/>
      <c r="G41" s="274"/>
      <c r="H41" s="272"/>
      <c r="I41" s="274"/>
      <c r="J41" s="115"/>
      <c r="K41" s="115"/>
      <c r="L41" s="115"/>
      <c r="M41" s="115"/>
      <c r="N41" s="109"/>
      <c r="O41" s="109"/>
      <c r="P41" s="313"/>
      <c r="Q41" s="306"/>
      <c r="R41" s="307"/>
      <c r="S41" s="307"/>
      <c r="T41" s="307"/>
      <c r="U41" s="307"/>
      <c r="V41" s="307"/>
      <c r="W41" s="308"/>
      <c r="X41" s="109"/>
    </row>
    <row r="42" spans="1:24" ht="16.5" customHeight="1">
      <c r="A42" s="115"/>
      <c r="B42" s="142" t="s">
        <v>295</v>
      </c>
      <c r="C42" s="272"/>
      <c r="D42" s="274"/>
      <c r="E42" s="272"/>
      <c r="F42" s="273"/>
      <c r="G42" s="274"/>
      <c r="H42" s="272"/>
      <c r="I42" s="274"/>
      <c r="J42" s="115"/>
      <c r="K42" s="115"/>
      <c r="L42" s="115"/>
      <c r="M42" s="115"/>
      <c r="N42" s="109"/>
      <c r="O42" s="109"/>
      <c r="P42" s="313"/>
      <c r="Q42" s="306"/>
      <c r="R42" s="307"/>
      <c r="S42" s="307"/>
      <c r="T42" s="307"/>
      <c r="U42" s="307"/>
      <c r="V42" s="307"/>
      <c r="W42" s="308"/>
      <c r="X42" s="109"/>
    </row>
    <row r="43" spans="1:24" ht="16.5" customHeight="1">
      <c r="A43" s="115"/>
      <c r="B43" s="142" t="s">
        <v>296</v>
      </c>
      <c r="C43" s="272"/>
      <c r="D43" s="274"/>
      <c r="E43" s="272"/>
      <c r="F43" s="273"/>
      <c r="G43" s="274"/>
      <c r="H43" s="272"/>
      <c r="I43" s="274"/>
      <c r="J43" s="115"/>
      <c r="K43" s="147"/>
      <c r="L43" s="115"/>
      <c r="M43" s="115"/>
      <c r="N43" s="109"/>
      <c r="O43" s="109"/>
      <c r="P43" s="314"/>
      <c r="Q43" s="309"/>
      <c r="R43" s="310"/>
      <c r="S43" s="310"/>
      <c r="T43" s="310"/>
      <c r="U43" s="310"/>
      <c r="V43" s="310"/>
      <c r="W43" s="311"/>
      <c r="X43" s="109"/>
    </row>
    <row r="44" spans="1:24" ht="16.5" customHeight="1">
      <c r="A44" s="115"/>
      <c r="B44" s="142" t="s">
        <v>297</v>
      </c>
      <c r="C44" s="272"/>
      <c r="D44" s="274"/>
      <c r="E44" s="272"/>
      <c r="F44" s="273"/>
      <c r="G44" s="274"/>
      <c r="H44" s="272"/>
      <c r="I44" s="274"/>
      <c r="J44" s="115"/>
      <c r="K44" s="115"/>
      <c r="L44" s="115"/>
      <c r="M44" s="115"/>
      <c r="N44" s="109"/>
      <c r="O44" s="109"/>
      <c r="P44" s="61"/>
      <c r="Q44" s="62"/>
      <c r="R44" s="62"/>
      <c r="S44" s="62"/>
      <c r="T44" s="62"/>
      <c r="U44" s="62"/>
      <c r="V44" s="62"/>
      <c r="W44" s="62"/>
      <c r="X44" s="109"/>
    </row>
    <row r="45" spans="1:24" ht="16.5" customHeight="1">
      <c r="A45" s="115"/>
      <c r="B45" s="142" t="s">
        <v>298</v>
      </c>
      <c r="C45" s="272"/>
      <c r="D45" s="274"/>
      <c r="E45" s="272"/>
      <c r="F45" s="273"/>
      <c r="G45" s="274"/>
      <c r="H45" s="272"/>
      <c r="I45" s="274"/>
      <c r="J45" s="115"/>
      <c r="K45" s="115"/>
      <c r="L45" s="115"/>
      <c r="M45" s="115"/>
      <c r="N45" s="109"/>
      <c r="O45" s="109"/>
      <c r="P45" s="320" t="s">
        <v>288</v>
      </c>
      <c r="Q45" s="322" t="s">
        <v>290</v>
      </c>
      <c r="R45" s="323"/>
      <c r="S45" s="323"/>
      <c r="T45" s="323"/>
      <c r="U45" s="323"/>
      <c r="V45" s="323"/>
      <c r="W45" s="324"/>
      <c r="X45" s="109"/>
    </row>
    <row r="46" spans="1:24" ht="16.5" customHeight="1">
      <c r="A46" s="115"/>
      <c r="B46" s="142" t="s">
        <v>299</v>
      </c>
      <c r="C46" s="272"/>
      <c r="D46" s="274"/>
      <c r="E46" s="272"/>
      <c r="F46" s="273"/>
      <c r="G46" s="274"/>
      <c r="H46" s="272"/>
      <c r="I46" s="274"/>
      <c r="J46" s="115"/>
      <c r="K46" s="115"/>
      <c r="L46" s="115"/>
      <c r="M46" s="115"/>
      <c r="N46" s="109"/>
      <c r="O46" s="109"/>
      <c r="P46" s="321"/>
      <c r="Q46" s="325"/>
      <c r="R46" s="326"/>
      <c r="S46" s="326"/>
      <c r="T46" s="326"/>
      <c r="U46" s="326"/>
      <c r="V46" s="326"/>
      <c r="W46" s="327"/>
      <c r="X46" s="126"/>
    </row>
    <row r="47" spans="1:24" ht="16.5" customHeight="1">
      <c r="A47" s="115"/>
      <c r="B47" s="128"/>
      <c r="C47" s="139"/>
      <c r="D47" s="139"/>
      <c r="E47" s="139"/>
      <c r="F47" s="139"/>
      <c r="G47" s="139"/>
      <c r="H47" s="139"/>
      <c r="I47" s="139"/>
      <c r="J47" s="115"/>
      <c r="K47" s="115"/>
      <c r="L47" s="115"/>
      <c r="M47" s="115"/>
      <c r="N47" s="109"/>
      <c r="O47" s="109"/>
      <c r="P47" s="321"/>
      <c r="Q47" s="325"/>
      <c r="R47" s="326"/>
      <c r="S47" s="326"/>
      <c r="T47" s="326"/>
      <c r="U47" s="326"/>
      <c r="V47" s="326"/>
      <c r="W47" s="327"/>
      <c r="X47" s="109"/>
    </row>
    <row r="48" spans="1:24" ht="16.5" customHeight="1" thickBot="1">
      <c r="A48" s="257" t="s">
        <v>399</v>
      </c>
      <c r="B48" s="257"/>
      <c r="C48" s="257"/>
      <c r="D48" s="257"/>
      <c r="E48" s="257"/>
      <c r="F48" s="257"/>
      <c r="G48" s="257"/>
      <c r="H48" s="257"/>
      <c r="I48" s="257"/>
      <c r="J48" s="257"/>
      <c r="K48" s="258"/>
      <c r="L48" s="217" t="s">
        <v>318</v>
      </c>
      <c r="M48" s="216"/>
      <c r="N48" s="126"/>
      <c r="O48" s="109"/>
      <c r="P48" s="321"/>
      <c r="Q48" s="325"/>
      <c r="R48" s="326"/>
      <c r="S48" s="326"/>
      <c r="T48" s="326"/>
      <c r="U48" s="326"/>
      <c r="V48" s="326"/>
      <c r="W48" s="327"/>
      <c r="X48" s="109"/>
    </row>
    <row r="49" spans="1:28" ht="16.5" customHeight="1">
      <c r="A49" s="126"/>
      <c r="B49" s="126"/>
      <c r="C49" s="126"/>
      <c r="D49" s="126"/>
      <c r="E49" s="126"/>
      <c r="F49" s="126"/>
      <c r="G49" s="126"/>
      <c r="H49" s="126"/>
      <c r="I49" s="126"/>
      <c r="J49" s="315" t="s">
        <v>404</v>
      </c>
      <c r="K49" s="316"/>
      <c r="L49" s="317"/>
      <c r="M49" s="126"/>
      <c r="N49" s="126"/>
      <c r="O49" s="109"/>
      <c r="P49" s="148" t="s">
        <v>287</v>
      </c>
      <c r="Q49" s="254" t="s">
        <v>289</v>
      </c>
      <c r="R49" s="255"/>
      <c r="S49" s="255"/>
      <c r="T49" s="255"/>
      <c r="U49" s="255"/>
      <c r="V49" s="255"/>
      <c r="W49" s="256"/>
      <c r="X49" s="109"/>
    </row>
    <row r="50" spans="1:28" ht="16.5" customHeight="1">
      <c r="A50" s="115"/>
      <c r="B50" s="133" t="s">
        <v>302</v>
      </c>
      <c r="C50" s="266" t="s">
        <v>105</v>
      </c>
      <c r="D50" s="267"/>
      <c r="E50" s="266" t="s">
        <v>129</v>
      </c>
      <c r="F50" s="301"/>
      <c r="G50" s="267"/>
      <c r="H50" s="266" t="s">
        <v>106</v>
      </c>
      <c r="I50" s="302"/>
      <c r="J50" s="149" t="s">
        <v>341</v>
      </c>
      <c r="K50" s="150" t="s">
        <v>433</v>
      </c>
      <c r="L50" s="151" t="s">
        <v>434</v>
      </c>
      <c r="M50" s="152"/>
      <c r="N50" s="109"/>
      <c r="O50" s="126"/>
      <c r="P50" s="115"/>
      <c r="Q50" s="115"/>
      <c r="R50" s="115"/>
      <c r="S50" s="115"/>
      <c r="T50" s="115"/>
      <c r="U50" s="115"/>
      <c r="V50" s="115"/>
      <c r="W50" s="115"/>
      <c r="X50" s="109"/>
      <c r="AB50" s="35">
        <f>SUM(AB51:AB135)</f>
        <v>0</v>
      </c>
    </row>
    <row r="51" spans="1:28" ht="16.5" customHeight="1">
      <c r="A51" s="115"/>
      <c r="B51" s="127" t="s">
        <v>300</v>
      </c>
      <c r="C51" s="272"/>
      <c r="D51" s="274"/>
      <c r="E51" s="272"/>
      <c r="F51" s="273"/>
      <c r="G51" s="274"/>
      <c r="H51" s="272"/>
      <c r="I51" s="281"/>
      <c r="J51" s="198"/>
      <c r="K51" s="199" t="str">
        <f t="shared" ref="K51:K56" si="0">IF(J51="民間等共同研究員",$C$36,"")</f>
        <v/>
      </c>
      <c r="L51" s="200" t="str">
        <f t="shared" ref="L51:L54" si="1">IF(J51="民間等共同研究員",$C$37,"")</f>
        <v/>
      </c>
      <c r="M51" s="152"/>
      <c r="N51" s="109"/>
      <c r="O51" s="109"/>
      <c r="P51" s="115"/>
      <c r="Q51" s="115"/>
      <c r="R51" s="115"/>
      <c r="S51" s="115"/>
      <c r="T51" s="115"/>
      <c r="U51" s="115"/>
      <c r="V51" s="115"/>
      <c r="W51" s="115"/>
      <c r="X51" s="109"/>
      <c r="Y51" s="35">
        <f>IF(K51&gt;DATE(2021,3,31),71500,420580)</f>
        <v>71500</v>
      </c>
      <c r="Z51" s="35" t="e">
        <f>DATEDIF(K51,L51,"M")</f>
        <v>#VALUE!</v>
      </c>
      <c r="AA51" s="35">
        <f t="shared" ref="AA51" si="2">IF(K51="",0,Z51+1)</f>
        <v>0</v>
      </c>
      <c r="AB51" s="35">
        <f>IF(Y51=71500,71500*AA51,IF(AA51&lt;=6,420580,841160))</f>
        <v>0</v>
      </c>
    </row>
    <row r="52" spans="1:28" ht="16.5" customHeight="1">
      <c r="A52" s="115"/>
      <c r="B52" s="142" t="s">
        <v>301</v>
      </c>
      <c r="C52" s="272"/>
      <c r="D52" s="274"/>
      <c r="E52" s="272"/>
      <c r="F52" s="273"/>
      <c r="G52" s="274"/>
      <c r="H52" s="272"/>
      <c r="I52" s="281"/>
      <c r="J52" s="198"/>
      <c r="K52" s="199" t="str">
        <f t="shared" si="0"/>
        <v/>
      </c>
      <c r="L52" s="200" t="str">
        <f t="shared" si="1"/>
        <v/>
      </c>
      <c r="M52" s="156"/>
      <c r="N52" s="109"/>
      <c r="O52" s="109"/>
      <c r="P52" s="109"/>
      <c r="Q52" s="109"/>
      <c r="R52" s="109"/>
      <c r="S52" s="109"/>
      <c r="T52" s="109"/>
      <c r="U52" s="109"/>
      <c r="V52" s="109"/>
      <c r="W52" s="109"/>
      <c r="X52" s="109"/>
      <c r="Y52" s="35">
        <f t="shared" ref="Y52:Y56" si="3">IF(K52&gt;DATE(2021,3,31),71500,420580)</f>
        <v>71500</v>
      </c>
      <c r="Z52" s="35" t="e">
        <f t="shared" ref="Z52:Z56" si="4">DATEDIF(K52,L52,"M")</f>
        <v>#VALUE!</v>
      </c>
      <c r="AA52" s="35">
        <f t="shared" ref="AA52:AA56" si="5">IF(K52="",0,Z52+1)</f>
        <v>0</v>
      </c>
      <c r="AB52" s="35">
        <f t="shared" ref="AB52:AB56" si="6">IF(Y52=71500,71500*AA52,IF(AA52&lt;=6,420580,841160))</f>
        <v>0</v>
      </c>
    </row>
    <row r="53" spans="1:28" ht="16.5" customHeight="1">
      <c r="A53" s="115"/>
      <c r="B53" s="142" t="s">
        <v>296</v>
      </c>
      <c r="C53" s="272"/>
      <c r="D53" s="274"/>
      <c r="E53" s="272"/>
      <c r="F53" s="273"/>
      <c r="G53" s="274"/>
      <c r="H53" s="272"/>
      <c r="I53" s="281"/>
      <c r="J53" s="198"/>
      <c r="K53" s="199" t="str">
        <f t="shared" si="0"/>
        <v/>
      </c>
      <c r="L53" s="200" t="str">
        <f t="shared" si="1"/>
        <v/>
      </c>
      <c r="M53" s="152"/>
      <c r="N53" s="109"/>
      <c r="O53" s="109"/>
      <c r="P53" s="109"/>
      <c r="Q53" s="109"/>
      <c r="R53" s="109"/>
      <c r="S53" s="109"/>
      <c r="T53" s="109"/>
      <c r="U53" s="109"/>
      <c r="V53" s="109"/>
      <c r="W53" s="109"/>
      <c r="X53" s="109"/>
      <c r="Y53" s="35">
        <f t="shared" si="3"/>
        <v>71500</v>
      </c>
      <c r="Z53" s="35" t="e">
        <f t="shared" si="4"/>
        <v>#VALUE!</v>
      </c>
      <c r="AA53" s="35">
        <f t="shared" si="5"/>
        <v>0</v>
      </c>
      <c r="AB53" s="35">
        <f t="shared" si="6"/>
        <v>0</v>
      </c>
    </row>
    <row r="54" spans="1:28" ht="16.5" customHeight="1">
      <c r="A54" s="115"/>
      <c r="B54" s="142" t="s">
        <v>297</v>
      </c>
      <c r="C54" s="272"/>
      <c r="D54" s="274"/>
      <c r="E54" s="272"/>
      <c r="F54" s="273"/>
      <c r="G54" s="274"/>
      <c r="H54" s="272"/>
      <c r="I54" s="281"/>
      <c r="J54" s="198"/>
      <c r="K54" s="199" t="str">
        <f t="shared" si="0"/>
        <v/>
      </c>
      <c r="L54" s="200" t="str">
        <f t="shared" si="1"/>
        <v/>
      </c>
      <c r="M54" s="152"/>
      <c r="N54" s="109"/>
      <c r="O54" s="109"/>
      <c r="P54" s="109"/>
      <c r="Q54" s="109"/>
      <c r="R54" s="109"/>
      <c r="S54" s="109"/>
      <c r="T54" s="109"/>
      <c r="U54" s="109"/>
      <c r="V54" s="109"/>
      <c r="W54" s="109"/>
      <c r="X54" s="109"/>
      <c r="Y54" s="35">
        <f t="shared" si="3"/>
        <v>71500</v>
      </c>
      <c r="Z54" s="35" t="e">
        <f t="shared" si="4"/>
        <v>#VALUE!</v>
      </c>
      <c r="AA54" s="35">
        <f t="shared" si="5"/>
        <v>0</v>
      </c>
      <c r="AB54" s="35">
        <f t="shared" si="6"/>
        <v>0</v>
      </c>
    </row>
    <row r="55" spans="1:28" ht="16.5" customHeight="1">
      <c r="A55" s="115"/>
      <c r="B55" s="142" t="s">
        <v>298</v>
      </c>
      <c r="C55" s="272"/>
      <c r="D55" s="274"/>
      <c r="E55" s="272"/>
      <c r="F55" s="273"/>
      <c r="G55" s="274"/>
      <c r="H55" s="272"/>
      <c r="I55" s="281"/>
      <c r="J55" s="198"/>
      <c r="K55" s="199" t="str">
        <f t="shared" si="0"/>
        <v/>
      </c>
      <c r="L55" s="200" t="str">
        <f t="shared" ref="L55:L56" si="7">IF(J55="民間等共同研究員",$C$37,"")</f>
        <v/>
      </c>
      <c r="M55" s="152"/>
      <c r="N55" s="109"/>
      <c r="O55" s="109"/>
      <c r="P55" s="109"/>
      <c r="Q55" s="109"/>
      <c r="R55" s="109"/>
      <c r="S55" s="109"/>
      <c r="T55" s="109"/>
      <c r="U55" s="109"/>
      <c r="V55" s="109"/>
      <c r="W55" s="109"/>
      <c r="X55" s="109"/>
      <c r="Y55" s="35">
        <f t="shared" si="3"/>
        <v>71500</v>
      </c>
      <c r="Z55" s="35" t="e">
        <f t="shared" si="4"/>
        <v>#VALUE!</v>
      </c>
      <c r="AA55" s="35">
        <f t="shared" si="5"/>
        <v>0</v>
      </c>
      <c r="AB55" s="35">
        <f t="shared" si="6"/>
        <v>0</v>
      </c>
    </row>
    <row r="56" spans="1:28" ht="16.5" customHeight="1" thickBot="1">
      <c r="A56" s="115"/>
      <c r="B56" s="142" t="s">
        <v>299</v>
      </c>
      <c r="C56" s="272"/>
      <c r="D56" s="274"/>
      <c r="E56" s="272"/>
      <c r="F56" s="273"/>
      <c r="G56" s="274"/>
      <c r="H56" s="272"/>
      <c r="I56" s="281"/>
      <c r="J56" s="201"/>
      <c r="K56" s="202" t="str">
        <f t="shared" si="0"/>
        <v/>
      </c>
      <c r="L56" s="203" t="str">
        <f t="shared" si="7"/>
        <v/>
      </c>
      <c r="M56" s="152"/>
      <c r="N56" s="109"/>
      <c r="O56" s="109"/>
      <c r="P56" s="109"/>
      <c r="Q56" s="109"/>
      <c r="R56" s="109"/>
      <c r="S56" s="109"/>
      <c r="T56" s="109"/>
      <c r="U56" s="109"/>
      <c r="V56" s="109"/>
      <c r="W56" s="109"/>
      <c r="X56" s="109"/>
      <c r="Y56" s="35">
        <f t="shared" si="3"/>
        <v>71500</v>
      </c>
      <c r="Z56" s="35" t="e">
        <f t="shared" si="4"/>
        <v>#VALUE!</v>
      </c>
      <c r="AA56" s="35">
        <f t="shared" si="5"/>
        <v>0</v>
      </c>
      <c r="AB56" s="35">
        <f t="shared" si="6"/>
        <v>0</v>
      </c>
    </row>
    <row r="57" spans="1:28" s="46" customFormat="1" ht="16.5" customHeight="1">
      <c r="A57" s="109"/>
      <c r="B57" s="160"/>
      <c r="C57" s="139"/>
      <c r="D57" s="139"/>
      <c r="E57" s="139"/>
      <c r="F57" s="139"/>
      <c r="G57" s="139"/>
      <c r="H57" s="139"/>
      <c r="I57" s="139"/>
      <c r="J57" s="145"/>
      <c r="K57" s="161"/>
      <c r="L57" s="161"/>
      <c r="M57" s="161"/>
      <c r="N57" s="109"/>
      <c r="O57" s="109"/>
      <c r="P57" s="115"/>
      <c r="Q57" s="115"/>
      <c r="R57" s="115"/>
      <c r="S57" s="115"/>
      <c r="T57" s="115"/>
      <c r="U57" s="115"/>
      <c r="V57" s="115"/>
      <c r="W57" s="115"/>
      <c r="X57" s="109"/>
      <c r="Y57" s="35"/>
      <c r="Z57" s="35"/>
      <c r="AA57" s="35"/>
      <c r="AB57" s="35"/>
    </row>
    <row r="58" spans="1:28" s="46" customFormat="1" ht="16.5" customHeight="1">
      <c r="A58" s="109"/>
      <c r="B58" s="162" t="s">
        <v>315</v>
      </c>
      <c r="C58" s="289" t="s">
        <v>432</v>
      </c>
      <c r="D58" s="290"/>
      <c r="E58" s="290"/>
      <c r="F58" s="290"/>
      <c r="G58" s="290"/>
      <c r="H58" s="290"/>
      <c r="I58" s="290"/>
      <c r="J58" s="290"/>
      <c r="K58" s="290"/>
      <c r="L58" s="291"/>
      <c r="M58" s="163"/>
      <c r="N58" s="109"/>
      <c r="O58" s="109"/>
      <c r="P58" s="115"/>
      <c r="Q58" s="115"/>
      <c r="R58" s="115"/>
      <c r="S58" s="115"/>
      <c r="T58" s="115"/>
      <c r="U58" s="115"/>
      <c r="V58" s="115"/>
      <c r="W58" s="115"/>
      <c r="X58" s="109"/>
      <c r="Y58" s="35"/>
      <c r="Z58" s="35"/>
      <c r="AA58" s="35"/>
      <c r="AB58" s="35"/>
    </row>
    <row r="59" spans="1:28" s="46" customFormat="1" ht="16.5" customHeight="1">
      <c r="A59" s="109"/>
      <c r="B59" s="162"/>
      <c r="C59" s="286" t="s">
        <v>438</v>
      </c>
      <c r="D59" s="287"/>
      <c r="E59" s="287"/>
      <c r="F59" s="287"/>
      <c r="G59" s="287"/>
      <c r="H59" s="287"/>
      <c r="I59" s="287"/>
      <c r="J59" s="287"/>
      <c r="K59" s="287"/>
      <c r="L59" s="288"/>
      <c r="M59" s="163"/>
      <c r="N59" s="109"/>
      <c r="O59" s="109"/>
      <c r="P59" s="115"/>
      <c r="Q59" s="115"/>
      <c r="R59" s="115"/>
      <c r="S59" s="115"/>
      <c r="T59" s="115"/>
      <c r="U59" s="115"/>
      <c r="V59" s="115"/>
      <c r="W59" s="115"/>
      <c r="X59" s="109"/>
      <c r="Y59" s="35"/>
      <c r="Z59" s="35"/>
      <c r="AA59" s="35"/>
      <c r="AB59" s="35"/>
    </row>
    <row r="60" spans="1:28" s="46" customFormat="1" ht="16.5" customHeight="1">
      <c r="A60" s="109"/>
      <c r="B60" s="162"/>
      <c r="C60" s="286" t="s">
        <v>424</v>
      </c>
      <c r="D60" s="287"/>
      <c r="E60" s="287"/>
      <c r="F60" s="287"/>
      <c r="G60" s="287"/>
      <c r="H60" s="287"/>
      <c r="I60" s="287"/>
      <c r="J60" s="287"/>
      <c r="K60" s="287"/>
      <c r="L60" s="288"/>
      <c r="M60" s="163"/>
      <c r="N60" s="109"/>
      <c r="O60" s="109"/>
      <c r="P60" s="115"/>
      <c r="Q60" s="115"/>
      <c r="R60" s="115"/>
      <c r="S60" s="115"/>
      <c r="T60" s="115"/>
      <c r="U60" s="115"/>
      <c r="V60" s="115"/>
      <c r="W60" s="115"/>
      <c r="X60" s="109"/>
      <c r="Y60" s="35"/>
      <c r="Z60" s="35"/>
      <c r="AA60" s="35"/>
      <c r="AB60" s="35"/>
    </row>
    <row r="61" spans="1:28" s="46" customFormat="1" ht="16.5" customHeight="1">
      <c r="A61" s="109"/>
      <c r="B61" s="160"/>
      <c r="C61" s="283" t="s">
        <v>423</v>
      </c>
      <c r="D61" s="284"/>
      <c r="E61" s="284"/>
      <c r="F61" s="284"/>
      <c r="G61" s="284"/>
      <c r="H61" s="284"/>
      <c r="I61" s="284"/>
      <c r="J61" s="284"/>
      <c r="K61" s="284"/>
      <c r="L61" s="285"/>
      <c r="M61" s="145"/>
      <c r="N61" s="109"/>
      <c r="O61" s="109"/>
      <c r="P61" s="115"/>
      <c r="Q61" s="115"/>
      <c r="R61" s="115"/>
      <c r="S61" s="115"/>
      <c r="T61" s="115"/>
      <c r="U61" s="115"/>
      <c r="V61" s="115"/>
      <c r="W61" s="115"/>
      <c r="X61" s="109"/>
      <c r="Y61" s="35"/>
      <c r="Z61" s="35"/>
      <c r="AA61" s="35"/>
      <c r="AB61" s="35"/>
    </row>
    <row r="62" spans="1:28" s="46" customFormat="1" ht="16.5" customHeight="1">
      <c r="A62" s="109"/>
      <c r="B62" s="160"/>
      <c r="C62" s="282"/>
      <c r="D62" s="282"/>
      <c r="E62" s="282"/>
      <c r="F62" s="282"/>
      <c r="G62" s="282"/>
      <c r="H62" s="282"/>
      <c r="I62" s="282"/>
      <c r="J62" s="282"/>
      <c r="K62" s="282"/>
      <c r="L62" s="282"/>
      <c r="M62" s="145"/>
      <c r="N62" s="109"/>
      <c r="O62" s="109"/>
      <c r="P62" s="115"/>
      <c r="Q62" s="115"/>
      <c r="R62" s="115"/>
      <c r="S62" s="115"/>
      <c r="T62" s="115"/>
      <c r="U62" s="115"/>
      <c r="V62" s="115"/>
      <c r="W62" s="115"/>
      <c r="X62" s="126"/>
      <c r="Y62" s="35"/>
      <c r="Z62" s="35"/>
      <c r="AA62" s="35"/>
      <c r="AB62" s="35"/>
    </row>
    <row r="63" spans="1:28" ht="16.5" customHeight="1">
      <c r="A63" s="115"/>
      <c r="B63" s="160"/>
      <c r="C63" s="139"/>
      <c r="D63" s="139"/>
      <c r="E63" s="139"/>
      <c r="F63" s="139"/>
      <c r="G63" s="139"/>
      <c r="H63" s="139"/>
      <c r="I63" s="139"/>
      <c r="J63" s="145"/>
      <c r="K63" s="164"/>
      <c r="L63" s="164"/>
      <c r="M63" s="164"/>
      <c r="N63" s="109"/>
      <c r="O63" s="109"/>
      <c r="P63" s="115"/>
      <c r="Q63" s="115"/>
      <c r="R63" s="115"/>
      <c r="S63" s="115"/>
      <c r="T63" s="115"/>
      <c r="U63" s="115"/>
      <c r="V63" s="115"/>
      <c r="W63" s="115"/>
      <c r="X63" s="126"/>
    </row>
    <row r="64" spans="1:28" ht="16.5" customHeight="1">
      <c r="A64" s="257" t="s">
        <v>435</v>
      </c>
      <c r="B64" s="257"/>
      <c r="C64" s="257"/>
      <c r="D64" s="257"/>
      <c r="E64" s="257"/>
      <c r="F64" s="257"/>
      <c r="G64" s="257"/>
      <c r="H64" s="257"/>
      <c r="I64" s="257"/>
      <c r="J64" s="257"/>
      <c r="K64" s="258"/>
      <c r="L64" s="217" t="s">
        <v>318</v>
      </c>
      <c r="M64" s="216"/>
      <c r="N64" s="126"/>
      <c r="O64" s="109"/>
      <c r="P64" s="115"/>
      <c r="Q64" s="115"/>
      <c r="R64" s="115"/>
      <c r="S64" s="115"/>
      <c r="T64" s="115"/>
      <c r="U64" s="115"/>
      <c r="V64" s="115"/>
      <c r="W64" s="115"/>
      <c r="X64" s="139"/>
    </row>
    <row r="65" spans="1:28" ht="16.5" customHeight="1">
      <c r="A65" s="115"/>
      <c r="B65" s="142" t="s">
        <v>324</v>
      </c>
      <c r="C65" s="272"/>
      <c r="D65" s="273"/>
      <c r="E65" s="273"/>
      <c r="F65" s="273"/>
      <c r="G65" s="273"/>
      <c r="H65" s="273"/>
      <c r="I65" s="273"/>
      <c r="J65" s="273"/>
      <c r="K65" s="273"/>
      <c r="L65" s="273"/>
      <c r="M65" s="274"/>
      <c r="N65" s="139"/>
      <c r="O65" s="126"/>
      <c r="P65" s="109"/>
      <c r="Q65" s="109"/>
      <c r="R65" s="109"/>
      <c r="S65" s="109"/>
      <c r="T65" s="109"/>
      <c r="U65" s="109"/>
      <c r="V65" s="109"/>
      <c r="W65" s="109"/>
      <c r="X65" s="126"/>
    </row>
    <row r="66" spans="1:28" ht="16.5" customHeight="1">
      <c r="A66" s="115"/>
      <c r="B66" s="160"/>
      <c r="C66" s="139"/>
      <c r="D66" s="139"/>
      <c r="E66" s="139"/>
      <c r="F66" s="139"/>
      <c r="G66" s="139"/>
      <c r="H66" s="139"/>
      <c r="I66" s="139"/>
      <c r="J66" s="139"/>
      <c r="K66" s="139"/>
      <c r="L66" s="139"/>
      <c r="M66" s="139"/>
      <c r="N66" s="139"/>
      <c r="O66" s="126"/>
      <c r="P66" s="109"/>
      <c r="Q66" s="109"/>
      <c r="R66" s="109"/>
      <c r="S66" s="109"/>
      <c r="T66" s="109"/>
      <c r="U66" s="109"/>
      <c r="V66" s="109"/>
      <c r="W66" s="109"/>
      <c r="X66" s="109"/>
    </row>
    <row r="67" spans="1:28" ht="16.5" customHeight="1" thickBot="1">
      <c r="A67" s="257" t="s">
        <v>357</v>
      </c>
      <c r="B67" s="257" t="s">
        <v>356</v>
      </c>
      <c r="C67" s="257" t="s">
        <v>356</v>
      </c>
      <c r="D67" s="257" t="s">
        <v>356</v>
      </c>
      <c r="E67" s="257" t="s">
        <v>356</v>
      </c>
      <c r="F67" s="257" t="s">
        <v>356</v>
      </c>
      <c r="G67" s="257" t="s">
        <v>356</v>
      </c>
      <c r="H67" s="257" t="s">
        <v>356</v>
      </c>
      <c r="I67" s="257" t="s">
        <v>356</v>
      </c>
      <c r="J67" s="257" t="s">
        <v>356</v>
      </c>
      <c r="K67" s="258" t="s">
        <v>356</v>
      </c>
      <c r="L67" s="217" t="s">
        <v>318</v>
      </c>
      <c r="M67" s="216"/>
      <c r="N67" s="126"/>
      <c r="O67" s="139"/>
      <c r="P67" s="109"/>
      <c r="Q67" s="109"/>
      <c r="R67" s="109"/>
      <c r="S67" s="109"/>
      <c r="T67" s="109"/>
      <c r="U67" s="109"/>
      <c r="V67" s="109"/>
      <c r="W67" s="109"/>
      <c r="X67" s="109"/>
    </row>
    <row r="68" spans="1:28" ht="16.5" customHeight="1">
      <c r="A68" s="115"/>
      <c r="B68" s="165" t="s">
        <v>270</v>
      </c>
      <c r="C68" s="166" t="s">
        <v>271</v>
      </c>
      <c r="D68" s="167" t="s">
        <v>272</v>
      </c>
      <c r="E68" s="168" t="s">
        <v>316</v>
      </c>
      <c r="F68" s="169" t="s">
        <v>323</v>
      </c>
      <c r="G68" s="115"/>
      <c r="H68" s="170" t="s">
        <v>163</v>
      </c>
      <c r="I68" s="115"/>
      <c r="J68" s="115"/>
      <c r="K68" s="171"/>
      <c r="L68" s="171"/>
      <c r="M68" s="115"/>
      <c r="N68" s="109"/>
      <c r="O68" s="126"/>
      <c r="P68" s="115"/>
      <c r="Q68" s="115"/>
      <c r="R68" s="115"/>
      <c r="S68" s="115"/>
      <c r="T68" s="115"/>
      <c r="U68" s="115"/>
      <c r="V68" s="115"/>
      <c r="W68" s="115"/>
      <c r="X68" s="109"/>
    </row>
    <row r="69" spans="1:28" ht="16.5" customHeight="1" thickBot="1">
      <c r="A69" s="115"/>
      <c r="B69" s="204"/>
      <c r="C69" s="205"/>
      <c r="D69" s="219">
        <f>AB50</f>
        <v>0</v>
      </c>
      <c r="E69" s="175">
        <f>SUM(B69:D69)</f>
        <v>0</v>
      </c>
      <c r="F69" s="176" t="s">
        <v>309</v>
      </c>
      <c r="G69" s="177" t="s">
        <v>335</v>
      </c>
      <c r="H69" s="178" t="e">
        <f>C69/B69</f>
        <v>#DIV/0!</v>
      </c>
      <c r="I69" s="115"/>
      <c r="J69" s="115"/>
      <c r="K69" s="115"/>
      <c r="L69" s="128"/>
      <c r="M69" s="128"/>
      <c r="N69" s="160"/>
      <c r="O69" s="109"/>
      <c r="P69" s="115"/>
      <c r="Q69" s="115"/>
      <c r="R69" s="115"/>
      <c r="S69" s="115"/>
      <c r="T69" s="115"/>
      <c r="U69" s="115"/>
      <c r="V69" s="115"/>
      <c r="W69" s="115"/>
      <c r="X69" s="109"/>
    </row>
    <row r="70" spans="1:28" s="46" customFormat="1" ht="16.5" customHeight="1">
      <c r="A70" s="109"/>
      <c r="B70" s="294" t="s">
        <v>436</v>
      </c>
      <c r="C70" s="292" t="s">
        <v>317</v>
      </c>
      <c r="D70" s="293"/>
      <c r="E70" s="168" t="s">
        <v>273</v>
      </c>
      <c r="F70" s="179"/>
      <c r="G70" s="109"/>
      <c r="H70" s="180"/>
      <c r="I70" s="109"/>
      <c r="J70" s="181"/>
      <c r="K70" s="179"/>
      <c r="L70" s="179"/>
      <c r="M70" s="160"/>
      <c r="N70" s="152"/>
      <c r="O70" s="109"/>
      <c r="P70" s="115"/>
      <c r="Q70" s="115"/>
      <c r="R70" s="115"/>
      <c r="S70" s="115"/>
      <c r="T70" s="115"/>
      <c r="U70" s="115"/>
      <c r="V70" s="115"/>
      <c r="W70" s="115"/>
      <c r="X70" s="109"/>
      <c r="Y70" s="35"/>
      <c r="Z70" s="35"/>
      <c r="AA70" s="35"/>
      <c r="AB70" s="35"/>
    </row>
    <row r="71" spans="1:28" s="46" customFormat="1" ht="16.5" customHeight="1" thickBot="1">
      <c r="A71" s="109"/>
      <c r="B71" s="295"/>
      <c r="C71" s="268"/>
      <c r="D71" s="269"/>
      <c r="E71" s="175">
        <f>E69+C71</f>
        <v>0</v>
      </c>
      <c r="F71" s="109"/>
      <c r="G71" s="109"/>
      <c r="H71" s="180"/>
      <c r="I71" s="109"/>
      <c r="J71" s="181"/>
      <c r="K71" s="179"/>
      <c r="L71" s="179"/>
      <c r="M71" s="152"/>
      <c r="N71" s="152"/>
      <c r="O71" s="109"/>
      <c r="P71" s="115"/>
      <c r="Q71" s="115"/>
      <c r="R71" s="115"/>
      <c r="S71" s="115"/>
      <c r="T71" s="115"/>
      <c r="U71" s="115"/>
      <c r="V71" s="115"/>
      <c r="W71" s="115"/>
      <c r="X71" s="109"/>
      <c r="Y71" s="35"/>
      <c r="Z71" s="35"/>
      <c r="AA71" s="35"/>
      <c r="AB71" s="35"/>
    </row>
    <row r="72" spans="1:28" s="46" customFormat="1" ht="16.5" customHeight="1">
      <c r="A72" s="109"/>
      <c r="B72" s="182"/>
      <c r="C72" s="179"/>
      <c r="D72" s="179"/>
      <c r="E72" s="179"/>
      <c r="F72" s="109"/>
      <c r="G72" s="109"/>
      <c r="H72" s="180"/>
      <c r="I72" s="109"/>
      <c r="J72" s="181"/>
      <c r="K72" s="179"/>
      <c r="L72" s="179"/>
      <c r="M72" s="109"/>
      <c r="N72" s="109"/>
      <c r="O72" s="109"/>
      <c r="P72" s="115"/>
      <c r="Q72" s="115"/>
      <c r="R72" s="115"/>
      <c r="S72" s="115"/>
      <c r="T72" s="115"/>
      <c r="U72" s="115"/>
      <c r="V72" s="115"/>
      <c r="W72" s="115"/>
      <c r="X72" s="126"/>
      <c r="Y72" s="35"/>
      <c r="Z72" s="35"/>
      <c r="AA72" s="35"/>
      <c r="AB72" s="35"/>
    </row>
    <row r="73" spans="1:28" ht="16.5" customHeight="1">
      <c r="A73" s="257" t="s">
        <v>395</v>
      </c>
      <c r="B73" s="257" t="s">
        <v>358</v>
      </c>
      <c r="C73" s="257" t="s">
        <v>358</v>
      </c>
      <c r="D73" s="257" t="s">
        <v>358</v>
      </c>
      <c r="E73" s="257" t="s">
        <v>358</v>
      </c>
      <c r="F73" s="257" t="s">
        <v>358</v>
      </c>
      <c r="G73" s="257" t="s">
        <v>358</v>
      </c>
      <c r="H73" s="257" t="s">
        <v>358</v>
      </c>
      <c r="I73" s="257" t="s">
        <v>358</v>
      </c>
      <c r="J73" s="257" t="s">
        <v>358</v>
      </c>
      <c r="K73" s="258" t="s">
        <v>358</v>
      </c>
      <c r="L73" s="217" t="s">
        <v>318</v>
      </c>
      <c r="M73" s="216"/>
      <c r="N73" s="126"/>
      <c r="O73" s="109"/>
      <c r="P73" s="115"/>
      <c r="Q73" s="115"/>
      <c r="R73" s="115"/>
      <c r="S73" s="115"/>
      <c r="T73" s="115"/>
      <c r="U73" s="115"/>
      <c r="V73" s="115"/>
      <c r="W73" s="115"/>
      <c r="X73" s="109"/>
    </row>
    <row r="74" spans="1:28" ht="16.5" customHeight="1">
      <c r="A74" s="115"/>
      <c r="B74" s="183" t="s">
        <v>342</v>
      </c>
      <c r="C74" s="272"/>
      <c r="D74" s="274"/>
      <c r="E74" s="115"/>
      <c r="F74" s="115"/>
      <c r="G74" s="115"/>
      <c r="H74" s="115"/>
      <c r="I74" s="115"/>
      <c r="J74" s="115"/>
      <c r="K74" s="115"/>
      <c r="L74" s="115"/>
      <c r="M74" s="115"/>
      <c r="N74" s="109"/>
      <c r="O74" s="126"/>
      <c r="P74" s="115"/>
      <c r="Q74" s="115"/>
      <c r="R74" s="115"/>
      <c r="S74" s="115"/>
      <c r="T74" s="115"/>
      <c r="U74" s="115"/>
      <c r="V74" s="115"/>
      <c r="W74" s="115"/>
      <c r="X74" s="126"/>
    </row>
    <row r="75" spans="1:28" ht="16.5" customHeight="1">
      <c r="A75" s="115"/>
      <c r="B75" s="145"/>
      <c r="C75" s="139"/>
      <c r="D75" s="139"/>
      <c r="E75" s="115"/>
      <c r="F75" s="115"/>
      <c r="G75" s="115"/>
      <c r="H75" s="115"/>
      <c r="I75" s="115"/>
      <c r="J75" s="115"/>
      <c r="K75" s="115"/>
      <c r="L75" s="115"/>
      <c r="M75" s="115"/>
      <c r="N75" s="109"/>
      <c r="O75" s="126"/>
      <c r="P75" s="115"/>
      <c r="Q75" s="115"/>
      <c r="R75" s="115"/>
      <c r="S75" s="115"/>
      <c r="T75" s="115"/>
      <c r="U75" s="115"/>
      <c r="V75" s="115"/>
      <c r="W75" s="115"/>
      <c r="X75" s="126"/>
    </row>
    <row r="76" spans="1:28" ht="16.5" customHeight="1">
      <c r="A76" s="257" t="s">
        <v>359</v>
      </c>
      <c r="B76" s="257"/>
      <c r="C76" s="257"/>
      <c r="D76" s="257"/>
      <c r="E76" s="257"/>
      <c r="F76" s="257"/>
      <c r="G76" s="257"/>
      <c r="H76" s="257"/>
      <c r="I76" s="257"/>
      <c r="J76" s="257"/>
      <c r="K76" s="258"/>
      <c r="L76" s="217" t="s">
        <v>318</v>
      </c>
      <c r="M76" s="216"/>
      <c r="N76" s="126"/>
      <c r="O76" s="109"/>
      <c r="P76" s="115"/>
      <c r="Q76" s="115"/>
      <c r="R76" s="115"/>
      <c r="S76" s="115"/>
      <c r="T76" s="115"/>
      <c r="U76" s="115"/>
      <c r="V76" s="115"/>
      <c r="W76" s="115"/>
      <c r="X76" s="109"/>
    </row>
    <row r="77" spans="1:28" ht="16.5" customHeight="1">
      <c r="A77" s="115"/>
      <c r="B77" s="142" t="s">
        <v>343</v>
      </c>
      <c r="C77" s="272"/>
      <c r="D77" s="274"/>
      <c r="E77" s="115"/>
      <c r="F77" s="115"/>
      <c r="G77" s="115"/>
      <c r="H77" s="115"/>
      <c r="I77" s="115"/>
      <c r="J77" s="115"/>
      <c r="K77" s="115"/>
      <c r="L77" s="115"/>
      <c r="M77" s="115"/>
      <c r="N77" s="109"/>
      <c r="O77" s="126"/>
      <c r="P77" s="115"/>
      <c r="Q77" s="115"/>
      <c r="R77" s="115"/>
      <c r="S77" s="115"/>
      <c r="T77" s="115"/>
      <c r="U77" s="115"/>
      <c r="V77" s="115"/>
      <c r="W77" s="115"/>
      <c r="X77" s="126"/>
    </row>
    <row r="78" spans="1:28" ht="16.5" customHeight="1">
      <c r="A78" s="115"/>
      <c r="B78" s="160"/>
      <c r="C78" s="139"/>
      <c r="D78" s="139"/>
      <c r="E78" s="109"/>
      <c r="F78" s="115"/>
      <c r="G78" s="115"/>
      <c r="H78" s="115"/>
      <c r="I78" s="115"/>
      <c r="J78" s="115"/>
      <c r="K78" s="115"/>
      <c r="L78" s="115"/>
      <c r="M78" s="115"/>
      <c r="N78" s="109"/>
      <c r="O78" s="126"/>
      <c r="P78" s="115"/>
      <c r="Q78" s="115"/>
      <c r="R78" s="115"/>
      <c r="S78" s="115"/>
      <c r="T78" s="115"/>
      <c r="U78" s="115"/>
      <c r="V78" s="115"/>
      <c r="W78" s="115"/>
      <c r="X78" s="138"/>
    </row>
    <row r="79" spans="1:28" ht="16.5" customHeight="1">
      <c r="A79" s="257" t="s">
        <v>398</v>
      </c>
      <c r="B79" s="257" t="s">
        <v>360</v>
      </c>
      <c r="C79" s="257" t="s">
        <v>360</v>
      </c>
      <c r="D79" s="257" t="s">
        <v>360</v>
      </c>
      <c r="E79" s="257" t="s">
        <v>360</v>
      </c>
      <c r="F79" s="257" t="s">
        <v>360</v>
      </c>
      <c r="G79" s="257" t="s">
        <v>360</v>
      </c>
      <c r="H79" s="257" t="s">
        <v>360</v>
      </c>
      <c r="I79" s="257" t="s">
        <v>360</v>
      </c>
      <c r="J79" s="257" t="s">
        <v>360</v>
      </c>
      <c r="K79" s="258" t="s">
        <v>360</v>
      </c>
      <c r="L79" s="217" t="s">
        <v>318</v>
      </c>
      <c r="M79" s="216"/>
      <c r="N79" s="126"/>
      <c r="O79" s="109"/>
      <c r="P79" s="115"/>
      <c r="Q79" s="115"/>
      <c r="R79" s="115"/>
      <c r="S79" s="115"/>
      <c r="T79" s="115"/>
      <c r="U79" s="115"/>
      <c r="V79" s="115"/>
      <c r="W79" s="115"/>
      <c r="X79" s="139"/>
    </row>
    <row r="80" spans="1:28" ht="16.5" customHeight="1">
      <c r="A80" s="115"/>
      <c r="B80" s="115"/>
      <c r="C80" s="266" t="s">
        <v>105</v>
      </c>
      <c r="D80" s="267"/>
      <c r="E80" s="266" t="s">
        <v>129</v>
      </c>
      <c r="F80" s="301"/>
      <c r="G80" s="267"/>
      <c r="H80" s="266" t="s">
        <v>106</v>
      </c>
      <c r="I80" s="267"/>
      <c r="J80" s="266" t="s">
        <v>232</v>
      </c>
      <c r="K80" s="301"/>
      <c r="L80" s="301"/>
      <c r="M80" s="267"/>
      <c r="N80" s="138"/>
      <c r="O80" s="126"/>
      <c r="P80" s="115"/>
      <c r="Q80" s="115"/>
      <c r="R80" s="115"/>
      <c r="S80" s="115"/>
      <c r="T80" s="115"/>
      <c r="U80" s="115"/>
      <c r="V80" s="115"/>
      <c r="W80" s="115"/>
      <c r="X80" s="139"/>
    </row>
    <row r="81" spans="1:24" ht="16.5" customHeight="1">
      <c r="A81" s="115"/>
      <c r="B81" s="183" t="s">
        <v>336</v>
      </c>
      <c r="C81" s="272"/>
      <c r="D81" s="274"/>
      <c r="E81" s="272"/>
      <c r="F81" s="273"/>
      <c r="G81" s="274"/>
      <c r="H81" s="272"/>
      <c r="I81" s="274"/>
      <c r="J81" s="272"/>
      <c r="K81" s="273"/>
      <c r="L81" s="273"/>
      <c r="M81" s="274"/>
      <c r="N81" s="139"/>
      <c r="O81" s="138"/>
      <c r="P81" s="115"/>
      <c r="Q81" s="115"/>
      <c r="R81" s="115"/>
      <c r="S81" s="115"/>
      <c r="T81" s="115"/>
      <c r="U81" s="115"/>
      <c r="V81" s="115"/>
      <c r="W81" s="115"/>
      <c r="X81" s="109"/>
    </row>
    <row r="82" spans="1:24" ht="16.5" customHeight="1">
      <c r="A82" s="115"/>
      <c r="B82" s="183" t="s">
        <v>337</v>
      </c>
      <c r="C82" s="272"/>
      <c r="D82" s="274"/>
      <c r="E82" s="272"/>
      <c r="F82" s="273"/>
      <c r="G82" s="274"/>
      <c r="H82" s="272"/>
      <c r="I82" s="274"/>
      <c r="J82" s="272"/>
      <c r="K82" s="273"/>
      <c r="L82" s="273"/>
      <c r="M82" s="274"/>
      <c r="N82" s="139"/>
      <c r="O82" s="139"/>
      <c r="P82" s="115"/>
      <c r="Q82" s="115"/>
      <c r="R82" s="115"/>
      <c r="S82" s="115"/>
      <c r="T82" s="115"/>
      <c r="U82" s="115"/>
      <c r="V82" s="115"/>
      <c r="W82" s="115"/>
      <c r="X82" s="109"/>
    </row>
    <row r="83" spans="1:24" ht="16.5" customHeight="1">
      <c r="A83" s="115"/>
      <c r="B83" s="115"/>
      <c r="C83" s="133" t="s">
        <v>119</v>
      </c>
      <c r="D83" s="133" t="s">
        <v>120</v>
      </c>
      <c r="E83" s="133" t="s">
        <v>121</v>
      </c>
      <c r="F83" s="266" t="s">
        <v>127</v>
      </c>
      <c r="G83" s="267"/>
      <c r="H83" s="266" t="s">
        <v>128</v>
      </c>
      <c r="I83" s="267"/>
      <c r="J83" s="184" t="s">
        <v>345</v>
      </c>
      <c r="K83" s="184" t="s">
        <v>346</v>
      </c>
      <c r="L83" s="115"/>
      <c r="M83" s="115"/>
      <c r="N83" s="109"/>
      <c r="O83" s="139"/>
      <c r="P83" s="115"/>
      <c r="Q83" s="115"/>
      <c r="R83" s="115"/>
      <c r="S83" s="115"/>
      <c r="T83" s="115"/>
      <c r="U83" s="115"/>
      <c r="V83" s="115"/>
      <c r="W83" s="115"/>
      <c r="X83" s="109"/>
    </row>
    <row r="84" spans="1:24" ht="16.5" customHeight="1">
      <c r="A84" s="115"/>
      <c r="B84" s="183" t="s">
        <v>336</v>
      </c>
      <c r="C84" s="206"/>
      <c r="D84" s="207"/>
      <c r="E84" s="207"/>
      <c r="F84" s="272"/>
      <c r="G84" s="274"/>
      <c r="H84" s="272"/>
      <c r="I84" s="274"/>
      <c r="J84" s="206"/>
      <c r="K84" s="206"/>
      <c r="L84" s="115"/>
      <c r="M84" s="115"/>
      <c r="N84" s="109"/>
      <c r="O84" s="109"/>
      <c r="P84" s="115"/>
      <c r="Q84" s="115"/>
      <c r="R84" s="115"/>
      <c r="S84" s="115"/>
      <c r="T84" s="115"/>
      <c r="U84" s="115"/>
      <c r="V84" s="115"/>
      <c r="W84" s="115"/>
      <c r="X84" s="109"/>
    </row>
    <row r="85" spans="1:24" ht="16.5" customHeight="1">
      <c r="A85" s="115"/>
      <c r="B85" s="183" t="s">
        <v>337</v>
      </c>
      <c r="C85" s="206"/>
      <c r="D85" s="207"/>
      <c r="E85" s="207"/>
      <c r="F85" s="272"/>
      <c r="G85" s="274"/>
      <c r="H85" s="272"/>
      <c r="I85" s="274"/>
      <c r="J85" s="206"/>
      <c r="K85" s="206"/>
      <c r="L85" s="115"/>
      <c r="M85" s="115"/>
      <c r="N85" s="109"/>
      <c r="O85" s="109"/>
      <c r="P85" s="115"/>
      <c r="Q85" s="115"/>
      <c r="R85" s="115"/>
      <c r="S85" s="115"/>
      <c r="T85" s="115"/>
      <c r="U85" s="115"/>
      <c r="V85" s="115"/>
      <c r="W85" s="115"/>
      <c r="X85" s="109"/>
    </row>
    <row r="86" spans="1:24" ht="16.5" customHeight="1">
      <c r="A86" s="115"/>
      <c r="B86" s="187"/>
      <c r="C86" s="139"/>
      <c r="D86" s="188"/>
      <c r="E86" s="188"/>
      <c r="F86" s="139"/>
      <c r="G86" s="139"/>
      <c r="H86" s="139"/>
      <c r="I86" s="139"/>
      <c r="J86" s="139"/>
      <c r="K86" s="139"/>
      <c r="L86" s="115"/>
      <c r="M86" s="115"/>
      <c r="N86" s="109"/>
      <c r="O86" s="109"/>
      <c r="P86" s="115"/>
      <c r="Q86" s="115"/>
      <c r="R86" s="115"/>
      <c r="S86" s="115"/>
      <c r="T86" s="115"/>
      <c r="U86" s="115"/>
      <c r="V86" s="115"/>
      <c r="W86" s="115"/>
      <c r="X86" s="109"/>
    </row>
    <row r="87" spans="1:24" ht="16.5" customHeight="1">
      <c r="A87" s="257" t="s">
        <v>362</v>
      </c>
      <c r="B87" s="257" t="s">
        <v>361</v>
      </c>
      <c r="C87" s="257" t="s">
        <v>361</v>
      </c>
      <c r="D87" s="257" t="s">
        <v>361</v>
      </c>
      <c r="E87" s="257" t="s">
        <v>361</v>
      </c>
      <c r="F87" s="257" t="s">
        <v>361</v>
      </c>
      <c r="G87" s="257" t="s">
        <v>361</v>
      </c>
      <c r="H87" s="257" t="s">
        <v>361</v>
      </c>
      <c r="I87" s="257" t="s">
        <v>361</v>
      </c>
      <c r="J87" s="257" t="s">
        <v>361</v>
      </c>
      <c r="K87" s="258" t="s">
        <v>361</v>
      </c>
      <c r="L87" s="217" t="s">
        <v>318</v>
      </c>
      <c r="M87" s="216"/>
      <c r="N87" s="109"/>
      <c r="O87" s="109"/>
      <c r="P87" s="115"/>
      <c r="Q87" s="115"/>
      <c r="R87" s="115"/>
      <c r="S87" s="115"/>
      <c r="T87" s="115"/>
      <c r="U87" s="115"/>
      <c r="V87" s="115"/>
      <c r="W87" s="115"/>
      <c r="X87" s="109"/>
    </row>
    <row r="88" spans="1:24" ht="16.5" customHeight="1">
      <c r="A88" s="115"/>
      <c r="B88" s="142" t="s">
        <v>344</v>
      </c>
      <c r="C88" s="272"/>
      <c r="D88" s="274"/>
      <c r="E88" s="299"/>
      <c r="F88" s="300"/>
      <c r="G88" s="300"/>
      <c r="H88" s="300"/>
      <c r="I88" s="300"/>
      <c r="J88" s="139"/>
      <c r="K88" s="139"/>
      <c r="L88" s="115"/>
      <c r="M88" s="115"/>
      <c r="N88" s="109"/>
      <c r="O88" s="109"/>
      <c r="P88" s="115"/>
      <c r="Q88" s="115"/>
      <c r="R88" s="115"/>
      <c r="S88" s="115"/>
      <c r="T88" s="115"/>
      <c r="U88" s="115"/>
      <c r="V88" s="115"/>
      <c r="W88" s="115"/>
      <c r="X88" s="126"/>
    </row>
    <row r="89" spans="1:24" ht="16.5" customHeight="1">
      <c r="A89" s="115"/>
      <c r="B89" s="160"/>
      <c r="C89" s="139"/>
      <c r="D89" s="139"/>
      <c r="E89" s="188"/>
      <c r="F89" s="139"/>
      <c r="G89" s="139"/>
      <c r="H89" s="139"/>
      <c r="I89" s="139"/>
      <c r="J89" s="139"/>
      <c r="K89" s="139"/>
      <c r="L89" s="109"/>
      <c r="M89" s="115"/>
      <c r="N89" s="109"/>
      <c r="O89" s="109"/>
      <c r="P89" s="115"/>
      <c r="Q89" s="115"/>
      <c r="R89" s="115"/>
      <c r="S89" s="115"/>
      <c r="T89" s="115"/>
      <c r="U89" s="115"/>
      <c r="V89" s="115"/>
      <c r="W89" s="115"/>
      <c r="X89" s="189"/>
    </row>
    <row r="90" spans="1:24" ht="16.5" customHeight="1">
      <c r="A90" s="257" t="s">
        <v>403</v>
      </c>
      <c r="B90" s="257"/>
      <c r="C90" s="257"/>
      <c r="D90" s="257"/>
      <c r="E90" s="257"/>
      <c r="F90" s="257"/>
      <c r="G90" s="257"/>
      <c r="H90" s="257"/>
      <c r="I90" s="257"/>
      <c r="J90" s="257"/>
      <c r="K90" s="258"/>
      <c r="L90" s="217" t="s">
        <v>318</v>
      </c>
      <c r="M90" s="216"/>
      <c r="N90" s="126"/>
      <c r="O90" s="109"/>
      <c r="P90" s="115"/>
      <c r="Q90" s="115"/>
      <c r="R90" s="115"/>
      <c r="S90" s="115"/>
      <c r="T90" s="115"/>
      <c r="U90" s="115"/>
      <c r="V90" s="115"/>
      <c r="W90" s="115"/>
      <c r="X90" s="109"/>
    </row>
    <row r="91" spans="1:24" ht="16.149999999999999" customHeight="1">
      <c r="A91" s="115"/>
      <c r="B91" s="296"/>
      <c r="C91" s="297"/>
      <c r="D91" s="297"/>
      <c r="E91" s="297"/>
      <c r="F91" s="297"/>
      <c r="G91" s="297"/>
      <c r="H91" s="297"/>
      <c r="I91" s="297"/>
      <c r="J91" s="297"/>
      <c r="K91" s="297"/>
      <c r="L91" s="297"/>
      <c r="M91" s="298"/>
      <c r="N91" s="189"/>
      <c r="O91" s="126"/>
      <c r="P91" s="115"/>
      <c r="Q91" s="115"/>
      <c r="R91" s="115"/>
      <c r="S91" s="115"/>
      <c r="T91" s="115"/>
      <c r="U91" s="115"/>
      <c r="V91" s="115"/>
      <c r="W91" s="115"/>
      <c r="X91" s="109"/>
    </row>
    <row r="92" spans="1:24" ht="16.149999999999999" customHeight="1">
      <c r="A92" s="115"/>
      <c r="B92" s="115"/>
      <c r="C92" s="115"/>
      <c r="D92" s="115"/>
      <c r="E92" s="115"/>
      <c r="F92" s="115"/>
      <c r="G92" s="115"/>
      <c r="H92" s="115"/>
      <c r="I92" s="115"/>
      <c r="J92" s="115"/>
      <c r="K92" s="115"/>
      <c r="L92" s="115"/>
      <c r="M92" s="115"/>
      <c r="N92" s="109"/>
      <c r="O92" s="189"/>
      <c r="P92" s="115"/>
      <c r="Q92" s="115"/>
      <c r="R92" s="115"/>
      <c r="S92" s="115"/>
      <c r="T92" s="115"/>
      <c r="U92" s="115"/>
      <c r="V92" s="115"/>
      <c r="W92" s="115"/>
      <c r="X92" s="109"/>
    </row>
    <row r="93" spans="1:24" ht="16.149999999999999" customHeight="1">
      <c r="A93" s="115" t="s">
        <v>437</v>
      </c>
      <c r="B93" s="115"/>
      <c r="C93" s="115"/>
      <c r="D93" s="115"/>
      <c r="E93" s="115"/>
      <c r="F93" s="115"/>
      <c r="G93" s="115"/>
      <c r="H93" s="115"/>
      <c r="I93" s="115"/>
      <c r="J93" s="115"/>
      <c r="K93" s="115"/>
      <c r="L93" s="115"/>
      <c r="M93" s="115"/>
      <c r="N93" s="109"/>
      <c r="O93" s="109"/>
      <c r="P93" s="115"/>
      <c r="Q93" s="115"/>
      <c r="R93" s="115"/>
      <c r="S93" s="115"/>
      <c r="T93" s="115"/>
      <c r="U93" s="115"/>
      <c r="V93" s="115"/>
      <c r="W93" s="115"/>
      <c r="X93" s="109"/>
    </row>
    <row r="94" spans="1:24" ht="16.149999999999999" customHeight="1">
      <c r="A94" s="115"/>
      <c r="B94" s="133" t="s">
        <v>431</v>
      </c>
      <c r="C94" s="266" t="s">
        <v>105</v>
      </c>
      <c r="D94" s="267"/>
      <c r="E94" s="266" t="s">
        <v>129</v>
      </c>
      <c r="F94" s="301"/>
      <c r="G94" s="267"/>
      <c r="H94" s="266" t="s">
        <v>106</v>
      </c>
      <c r="I94" s="267"/>
      <c r="J94" s="115"/>
      <c r="K94" s="115"/>
      <c r="L94" s="115"/>
      <c r="M94" s="115"/>
      <c r="N94" s="109"/>
      <c r="O94" s="109"/>
      <c r="P94" s="115"/>
      <c r="Q94" s="115"/>
      <c r="R94" s="115"/>
      <c r="S94" s="115"/>
      <c r="T94" s="115"/>
      <c r="U94" s="115"/>
      <c r="V94" s="115"/>
      <c r="W94" s="115"/>
      <c r="X94" s="109"/>
    </row>
    <row r="95" spans="1:24" ht="16.149999999999999" customHeight="1">
      <c r="A95" s="115"/>
      <c r="B95" s="142" t="s">
        <v>363</v>
      </c>
      <c r="C95" s="272"/>
      <c r="D95" s="274"/>
      <c r="E95" s="272"/>
      <c r="F95" s="273"/>
      <c r="G95" s="274"/>
      <c r="H95" s="272"/>
      <c r="I95" s="274"/>
      <c r="J95" s="115"/>
      <c r="K95" s="115"/>
      <c r="L95" s="115"/>
      <c r="M95" s="115"/>
      <c r="N95" s="109"/>
      <c r="O95" s="109"/>
      <c r="P95" s="115"/>
      <c r="Q95" s="115"/>
      <c r="R95" s="115"/>
      <c r="S95" s="115"/>
      <c r="T95" s="115"/>
      <c r="U95" s="115"/>
      <c r="V95" s="115"/>
      <c r="W95" s="115"/>
      <c r="X95" s="109"/>
    </row>
    <row r="96" spans="1:24" ht="16.149999999999999" customHeight="1">
      <c r="A96" s="115"/>
      <c r="B96" s="142" t="s">
        <v>364</v>
      </c>
      <c r="C96" s="272"/>
      <c r="D96" s="274"/>
      <c r="E96" s="272"/>
      <c r="F96" s="273"/>
      <c r="G96" s="274"/>
      <c r="H96" s="272"/>
      <c r="I96" s="274"/>
      <c r="J96" s="115"/>
      <c r="K96" s="115"/>
      <c r="L96" s="115"/>
      <c r="M96" s="115"/>
      <c r="N96" s="109"/>
      <c r="O96" s="109"/>
      <c r="P96" s="115"/>
      <c r="Q96" s="115"/>
      <c r="R96" s="115"/>
      <c r="S96" s="115"/>
      <c r="T96" s="115"/>
      <c r="U96" s="115"/>
      <c r="V96" s="115"/>
      <c r="W96" s="115"/>
      <c r="X96" s="109"/>
    </row>
    <row r="97" spans="1:28" ht="16.149999999999999" customHeight="1">
      <c r="A97" s="115"/>
      <c r="B97" s="142" t="s">
        <v>365</v>
      </c>
      <c r="C97" s="272"/>
      <c r="D97" s="274"/>
      <c r="E97" s="272"/>
      <c r="F97" s="273"/>
      <c r="G97" s="274"/>
      <c r="H97" s="272"/>
      <c r="I97" s="274"/>
      <c r="J97" s="115"/>
      <c r="K97" s="115"/>
      <c r="L97" s="115"/>
      <c r="M97" s="115"/>
      <c r="N97" s="109"/>
      <c r="O97" s="109"/>
      <c r="P97" s="115"/>
      <c r="Q97" s="115"/>
      <c r="R97" s="115"/>
      <c r="S97" s="115"/>
      <c r="T97" s="115"/>
      <c r="U97" s="115"/>
      <c r="V97" s="115"/>
      <c r="W97" s="115"/>
      <c r="X97" s="109"/>
    </row>
    <row r="98" spans="1:28" ht="16.149999999999999" customHeight="1">
      <c r="A98" s="115"/>
      <c r="B98" s="142" t="s">
        <v>366</v>
      </c>
      <c r="C98" s="272"/>
      <c r="D98" s="274"/>
      <c r="E98" s="272"/>
      <c r="F98" s="273"/>
      <c r="G98" s="274"/>
      <c r="H98" s="272"/>
      <c r="I98" s="274"/>
      <c r="J98" s="115"/>
      <c r="K98" s="115"/>
      <c r="L98" s="115"/>
      <c r="M98" s="115"/>
      <c r="N98" s="109"/>
      <c r="O98" s="109"/>
      <c r="P98" s="115"/>
      <c r="Q98" s="115"/>
      <c r="R98" s="115"/>
      <c r="S98" s="115"/>
      <c r="T98" s="115"/>
      <c r="U98" s="115"/>
      <c r="V98" s="115"/>
      <c r="W98" s="115"/>
      <c r="X98" s="109"/>
    </row>
    <row r="99" spans="1:28" ht="16.149999999999999" customHeight="1">
      <c r="A99" s="115"/>
      <c r="B99" s="142" t="s">
        <v>367</v>
      </c>
      <c r="C99" s="208"/>
      <c r="D99" s="209"/>
      <c r="E99" s="208"/>
      <c r="F99" s="210"/>
      <c r="G99" s="209"/>
      <c r="H99" s="208"/>
      <c r="I99" s="209"/>
      <c r="J99" s="115"/>
      <c r="K99" s="115"/>
      <c r="L99" s="115"/>
      <c r="M99" s="115"/>
      <c r="N99" s="109"/>
      <c r="O99" s="109"/>
      <c r="P99" s="115"/>
      <c r="Q99" s="115"/>
      <c r="R99" s="115"/>
      <c r="S99" s="115"/>
      <c r="T99" s="115"/>
      <c r="U99" s="115"/>
      <c r="V99" s="115"/>
      <c r="W99" s="115"/>
      <c r="X99" s="109"/>
    </row>
    <row r="100" spans="1:28" ht="16.149999999999999" customHeight="1">
      <c r="A100" s="115"/>
      <c r="B100" s="142" t="s">
        <v>369</v>
      </c>
      <c r="C100" s="208"/>
      <c r="D100" s="209"/>
      <c r="E100" s="208"/>
      <c r="F100" s="210"/>
      <c r="G100" s="209"/>
      <c r="H100" s="208"/>
      <c r="I100" s="209"/>
      <c r="J100" s="115"/>
      <c r="K100" s="115"/>
      <c r="L100" s="115"/>
      <c r="M100" s="115"/>
      <c r="N100" s="109"/>
      <c r="O100" s="109"/>
      <c r="P100" s="115"/>
      <c r="Q100" s="115"/>
      <c r="R100" s="115"/>
      <c r="S100" s="115"/>
      <c r="T100" s="115"/>
      <c r="U100" s="115"/>
      <c r="V100" s="115"/>
      <c r="W100" s="115"/>
      <c r="X100" s="109"/>
    </row>
    <row r="101" spans="1:28" ht="16.149999999999999" customHeight="1">
      <c r="A101" s="115"/>
      <c r="B101" s="142" t="s">
        <v>370</v>
      </c>
      <c r="C101" s="208"/>
      <c r="D101" s="209"/>
      <c r="E101" s="208"/>
      <c r="F101" s="210"/>
      <c r="G101" s="209"/>
      <c r="H101" s="208"/>
      <c r="I101" s="209"/>
      <c r="J101" s="115"/>
      <c r="K101" s="115"/>
      <c r="L101" s="115"/>
      <c r="M101" s="115"/>
      <c r="N101" s="109"/>
      <c r="O101" s="109"/>
      <c r="P101" s="115"/>
      <c r="Q101" s="115"/>
      <c r="R101" s="115"/>
      <c r="S101" s="115"/>
      <c r="T101" s="115"/>
      <c r="U101" s="115"/>
      <c r="V101" s="115"/>
      <c r="W101" s="115"/>
      <c r="X101" s="109"/>
    </row>
    <row r="102" spans="1:28" ht="16.149999999999999" customHeight="1">
      <c r="A102" s="115"/>
      <c r="B102" s="142" t="s">
        <v>371</v>
      </c>
      <c r="C102" s="208"/>
      <c r="D102" s="209"/>
      <c r="E102" s="208"/>
      <c r="F102" s="210"/>
      <c r="G102" s="209"/>
      <c r="H102" s="208"/>
      <c r="I102" s="209"/>
      <c r="J102" s="115"/>
      <c r="K102" s="115"/>
      <c r="L102" s="115"/>
      <c r="M102" s="115"/>
      <c r="N102" s="109"/>
      <c r="O102" s="109"/>
      <c r="P102" s="115"/>
      <c r="Q102" s="115"/>
      <c r="R102" s="115"/>
      <c r="S102" s="115"/>
      <c r="T102" s="115"/>
      <c r="U102" s="115"/>
      <c r="V102" s="115"/>
      <c r="W102" s="115"/>
      <c r="X102" s="109"/>
    </row>
    <row r="103" spans="1:28" ht="16.149999999999999" customHeight="1">
      <c r="A103" s="115"/>
      <c r="B103" s="142" t="s">
        <v>372</v>
      </c>
      <c r="C103" s="208"/>
      <c r="D103" s="209"/>
      <c r="E103" s="208"/>
      <c r="F103" s="210"/>
      <c r="G103" s="209"/>
      <c r="H103" s="208"/>
      <c r="I103" s="209"/>
      <c r="J103" s="115"/>
      <c r="K103" s="115"/>
      <c r="L103" s="115"/>
      <c r="M103" s="115"/>
      <c r="N103" s="109"/>
      <c r="O103" s="109"/>
      <c r="P103" s="115"/>
      <c r="Q103" s="115"/>
      <c r="R103" s="115"/>
      <c r="S103" s="115"/>
      <c r="T103" s="115"/>
      <c r="U103" s="115"/>
      <c r="V103" s="115"/>
      <c r="W103" s="115"/>
      <c r="X103" s="109"/>
    </row>
    <row r="104" spans="1:28" ht="16.149999999999999" customHeight="1">
      <c r="A104" s="115"/>
      <c r="B104" s="142" t="s">
        <v>373</v>
      </c>
      <c r="C104" s="208"/>
      <c r="D104" s="209"/>
      <c r="E104" s="208"/>
      <c r="F104" s="210"/>
      <c r="G104" s="209"/>
      <c r="H104" s="208"/>
      <c r="I104" s="209"/>
      <c r="J104" s="115"/>
      <c r="K104" s="115"/>
      <c r="L104" s="115"/>
      <c r="M104" s="115"/>
      <c r="N104" s="109"/>
      <c r="O104" s="109"/>
      <c r="P104" s="115"/>
      <c r="Q104" s="115"/>
      <c r="R104" s="115"/>
      <c r="S104" s="115"/>
      <c r="T104" s="115"/>
      <c r="U104" s="115"/>
      <c r="V104" s="115"/>
      <c r="W104" s="115"/>
      <c r="X104" s="109"/>
    </row>
    <row r="105" spans="1:28" ht="16.149999999999999" customHeight="1">
      <c r="A105" s="115" t="s">
        <v>422</v>
      </c>
      <c r="B105" s="115"/>
      <c r="C105" s="115"/>
      <c r="D105" s="115"/>
      <c r="E105" s="115"/>
      <c r="F105" s="115"/>
      <c r="G105" s="115"/>
      <c r="H105" s="115"/>
      <c r="I105" s="115"/>
      <c r="J105" s="115"/>
      <c r="K105" s="115"/>
      <c r="L105" s="115"/>
      <c r="M105" s="115"/>
      <c r="N105" s="109"/>
      <c r="O105" s="109"/>
      <c r="P105" s="115"/>
      <c r="Q105" s="115"/>
      <c r="R105" s="115"/>
      <c r="S105" s="115"/>
      <c r="T105" s="115"/>
      <c r="U105" s="115"/>
      <c r="V105" s="115"/>
      <c r="W105" s="115"/>
      <c r="X105" s="109"/>
    </row>
    <row r="106" spans="1:28" ht="16.149999999999999" customHeight="1">
      <c r="A106" s="115"/>
      <c r="B106" s="133" t="s">
        <v>302</v>
      </c>
      <c r="C106" s="266" t="s">
        <v>105</v>
      </c>
      <c r="D106" s="267"/>
      <c r="E106" s="266" t="s">
        <v>129</v>
      </c>
      <c r="F106" s="301"/>
      <c r="G106" s="267"/>
      <c r="H106" s="266" t="s">
        <v>106</v>
      </c>
      <c r="I106" s="302"/>
      <c r="J106" s="149" t="s">
        <v>341</v>
      </c>
      <c r="K106" s="150" t="s">
        <v>433</v>
      </c>
      <c r="L106" s="151" t="s">
        <v>434</v>
      </c>
      <c r="M106" s="115"/>
      <c r="N106" s="109"/>
      <c r="O106" s="109"/>
      <c r="P106" s="115"/>
      <c r="Q106" s="115"/>
      <c r="R106" s="115"/>
      <c r="S106" s="115"/>
      <c r="T106" s="115"/>
      <c r="U106" s="115"/>
      <c r="V106" s="115"/>
      <c r="W106" s="115"/>
      <c r="X106" s="109"/>
    </row>
    <row r="107" spans="1:28" ht="16.149999999999999" customHeight="1">
      <c r="A107" s="115"/>
      <c r="B107" s="142" t="s">
        <v>363</v>
      </c>
      <c r="C107" s="272"/>
      <c r="D107" s="274"/>
      <c r="E107" s="272"/>
      <c r="F107" s="273"/>
      <c r="G107" s="274"/>
      <c r="H107" s="272"/>
      <c r="I107" s="281"/>
      <c r="J107" s="198"/>
      <c r="K107" s="211" t="str">
        <f t="shared" ref="K107:K116" si="8">IF(J107="民間等共同研究員",$C$36,"")</f>
        <v/>
      </c>
      <c r="L107" s="212" t="str">
        <f t="shared" ref="L107:L116" si="9">IF(J107="民間等共同研究員",$C$37,"")</f>
        <v/>
      </c>
      <c r="M107" s="115"/>
      <c r="N107" s="109"/>
      <c r="O107" s="109"/>
      <c r="P107" s="115"/>
      <c r="Q107" s="115"/>
      <c r="R107" s="115"/>
      <c r="S107" s="115"/>
      <c r="T107" s="115"/>
      <c r="U107" s="115"/>
      <c r="V107" s="115"/>
      <c r="W107" s="115"/>
      <c r="X107" s="109"/>
      <c r="Y107" s="35">
        <f t="shared" ref="Y107:Y116" si="10">IF(K107&gt;DATE(2021,3,31),71500,420580)</f>
        <v>71500</v>
      </c>
      <c r="Z107" s="35" t="e">
        <f t="shared" ref="Z107:Z116" si="11">DATEDIF(K107,L107,"M")</f>
        <v>#VALUE!</v>
      </c>
      <c r="AA107" s="35">
        <f t="shared" ref="AA107:AA116" si="12">IF(K107="",0,Z107+1)</f>
        <v>0</v>
      </c>
      <c r="AB107" s="35">
        <f t="shared" ref="AB107:AB116" si="13">IF(Y107=71500,71500*AA107,IF(AA107&lt;=6,420580,841160))</f>
        <v>0</v>
      </c>
    </row>
    <row r="108" spans="1:28" ht="16.149999999999999" customHeight="1">
      <c r="A108" s="115"/>
      <c r="B108" s="142" t="s">
        <v>364</v>
      </c>
      <c r="C108" s="272"/>
      <c r="D108" s="274"/>
      <c r="E108" s="272"/>
      <c r="F108" s="273"/>
      <c r="G108" s="274"/>
      <c r="H108" s="272"/>
      <c r="I108" s="281"/>
      <c r="J108" s="198"/>
      <c r="K108" s="211" t="str">
        <f t="shared" si="8"/>
        <v/>
      </c>
      <c r="L108" s="212" t="str">
        <f t="shared" si="9"/>
        <v/>
      </c>
      <c r="M108" s="115"/>
      <c r="N108" s="109"/>
      <c r="O108" s="109"/>
      <c r="P108" s="115"/>
      <c r="Q108" s="115"/>
      <c r="R108" s="115"/>
      <c r="S108" s="115"/>
      <c r="T108" s="115"/>
      <c r="U108" s="115"/>
      <c r="V108" s="115"/>
      <c r="W108" s="215"/>
      <c r="X108" s="109"/>
      <c r="Y108" s="35">
        <f t="shared" si="10"/>
        <v>71500</v>
      </c>
      <c r="Z108" s="35" t="e">
        <f t="shared" si="11"/>
        <v>#VALUE!</v>
      </c>
      <c r="AA108" s="35">
        <f t="shared" si="12"/>
        <v>0</v>
      </c>
      <c r="AB108" s="35">
        <f t="shared" si="13"/>
        <v>0</v>
      </c>
    </row>
    <row r="109" spans="1:28" ht="16.149999999999999" customHeight="1">
      <c r="A109" s="115"/>
      <c r="B109" s="142" t="s">
        <v>365</v>
      </c>
      <c r="C109" s="272"/>
      <c r="D109" s="274"/>
      <c r="E109" s="272"/>
      <c r="F109" s="273"/>
      <c r="G109" s="274"/>
      <c r="H109" s="272"/>
      <c r="I109" s="281"/>
      <c r="J109" s="198"/>
      <c r="K109" s="211" t="str">
        <f t="shared" si="8"/>
        <v/>
      </c>
      <c r="L109" s="212" t="str">
        <f t="shared" si="9"/>
        <v/>
      </c>
      <c r="M109" s="115"/>
      <c r="N109" s="109"/>
      <c r="O109" s="109"/>
      <c r="P109" s="115"/>
      <c r="Q109" s="115"/>
      <c r="R109" s="115"/>
      <c r="S109" s="115"/>
      <c r="T109" s="115"/>
      <c r="U109" s="115"/>
      <c r="V109" s="115"/>
      <c r="W109" s="115"/>
      <c r="X109" s="109"/>
      <c r="Y109" s="35">
        <f t="shared" si="10"/>
        <v>71500</v>
      </c>
      <c r="Z109" s="35" t="e">
        <f t="shared" si="11"/>
        <v>#VALUE!</v>
      </c>
      <c r="AA109" s="35">
        <f t="shared" si="12"/>
        <v>0</v>
      </c>
      <c r="AB109" s="35">
        <f t="shared" si="13"/>
        <v>0</v>
      </c>
    </row>
    <row r="110" spans="1:28" ht="16.149999999999999" customHeight="1">
      <c r="A110" s="115"/>
      <c r="B110" s="142" t="s">
        <v>366</v>
      </c>
      <c r="C110" s="272"/>
      <c r="D110" s="274"/>
      <c r="E110" s="272"/>
      <c r="F110" s="273"/>
      <c r="G110" s="274"/>
      <c r="H110" s="272"/>
      <c r="I110" s="281"/>
      <c r="J110" s="198"/>
      <c r="K110" s="211" t="str">
        <f t="shared" si="8"/>
        <v/>
      </c>
      <c r="L110" s="212" t="str">
        <f t="shared" si="9"/>
        <v/>
      </c>
      <c r="M110" s="115"/>
      <c r="N110" s="109"/>
      <c r="O110" s="109"/>
      <c r="P110" s="115"/>
      <c r="Q110" s="115"/>
      <c r="R110" s="115"/>
      <c r="S110" s="115"/>
      <c r="T110" s="115"/>
      <c r="U110" s="115"/>
      <c r="V110" s="115"/>
      <c r="W110" s="115"/>
      <c r="X110" s="109"/>
      <c r="Y110" s="35">
        <f t="shared" si="10"/>
        <v>71500</v>
      </c>
      <c r="Z110" s="35" t="e">
        <f t="shared" si="11"/>
        <v>#VALUE!</v>
      </c>
      <c r="AA110" s="35">
        <f t="shared" si="12"/>
        <v>0</v>
      </c>
      <c r="AB110" s="35">
        <f t="shared" si="13"/>
        <v>0</v>
      </c>
    </row>
    <row r="111" spans="1:28" ht="16.149999999999999" customHeight="1">
      <c r="A111" s="115"/>
      <c r="B111" s="142" t="s">
        <v>368</v>
      </c>
      <c r="C111" s="272"/>
      <c r="D111" s="274"/>
      <c r="E111" s="272"/>
      <c r="F111" s="273"/>
      <c r="G111" s="274"/>
      <c r="H111" s="272"/>
      <c r="I111" s="281"/>
      <c r="J111" s="198"/>
      <c r="K111" s="211" t="str">
        <f t="shared" si="8"/>
        <v/>
      </c>
      <c r="L111" s="212" t="str">
        <f t="shared" si="9"/>
        <v/>
      </c>
      <c r="M111" s="115"/>
      <c r="N111" s="109"/>
      <c r="O111" s="109"/>
      <c r="P111" s="115"/>
      <c r="Q111" s="115"/>
      <c r="R111" s="115"/>
      <c r="S111" s="115"/>
      <c r="T111" s="115"/>
      <c r="U111" s="115"/>
      <c r="V111" s="115"/>
      <c r="W111" s="115"/>
      <c r="X111" s="109"/>
      <c r="Y111" s="35">
        <f t="shared" si="10"/>
        <v>71500</v>
      </c>
      <c r="Z111" s="35" t="e">
        <f t="shared" si="11"/>
        <v>#VALUE!</v>
      </c>
      <c r="AA111" s="35">
        <f t="shared" si="12"/>
        <v>0</v>
      </c>
      <c r="AB111" s="35">
        <f t="shared" si="13"/>
        <v>0</v>
      </c>
    </row>
    <row r="112" spans="1:28" ht="16.149999999999999" customHeight="1">
      <c r="A112" s="115"/>
      <c r="B112" s="142" t="s">
        <v>374</v>
      </c>
      <c r="C112" s="272"/>
      <c r="D112" s="274"/>
      <c r="E112" s="272"/>
      <c r="F112" s="273"/>
      <c r="G112" s="274"/>
      <c r="H112" s="272"/>
      <c r="I112" s="281"/>
      <c r="J112" s="198"/>
      <c r="K112" s="211" t="str">
        <f t="shared" si="8"/>
        <v/>
      </c>
      <c r="L112" s="212" t="str">
        <f t="shared" si="9"/>
        <v/>
      </c>
      <c r="M112" s="115"/>
      <c r="N112" s="109"/>
      <c r="O112" s="109"/>
      <c r="P112" s="115"/>
      <c r="Q112" s="115"/>
      <c r="R112" s="115"/>
      <c r="S112" s="115"/>
      <c r="T112" s="115"/>
      <c r="U112" s="115"/>
      <c r="V112" s="115"/>
      <c r="W112" s="115"/>
      <c r="X112" s="109"/>
      <c r="Y112" s="35">
        <f t="shared" si="10"/>
        <v>71500</v>
      </c>
      <c r="Z112" s="35" t="e">
        <f t="shared" si="11"/>
        <v>#VALUE!</v>
      </c>
      <c r="AA112" s="35">
        <f t="shared" si="12"/>
        <v>0</v>
      </c>
      <c r="AB112" s="35">
        <f t="shared" si="13"/>
        <v>0</v>
      </c>
    </row>
    <row r="113" spans="1:28" ht="16.149999999999999" customHeight="1">
      <c r="A113" s="115"/>
      <c r="B113" s="142" t="s">
        <v>375</v>
      </c>
      <c r="C113" s="272"/>
      <c r="D113" s="274"/>
      <c r="E113" s="272"/>
      <c r="F113" s="273"/>
      <c r="G113" s="274"/>
      <c r="H113" s="272"/>
      <c r="I113" s="281"/>
      <c r="J113" s="198"/>
      <c r="K113" s="211" t="str">
        <f t="shared" si="8"/>
        <v/>
      </c>
      <c r="L113" s="212" t="str">
        <f t="shared" ref="L113:L115" si="14">IF(J113="民間等共同研究員",$C$37,"")</f>
        <v/>
      </c>
      <c r="M113" s="115"/>
      <c r="N113" s="109"/>
      <c r="O113" s="109"/>
      <c r="P113" s="115"/>
      <c r="Q113" s="115"/>
      <c r="R113" s="115"/>
      <c r="S113" s="115"/>
      <c r="T113" s="115"/>
      <c r="U113" s="115"/>
      <c r="V113" s="115"/>
      <c r="W113" s="115"/>
      <c r="X113" s="109"/>
      <c r="Y113" s="35">
        <f t="shared" si="10"/>
        <v>71500</v>
      </c>
      <c r="Z113" s="35" t="e">
        <f t="shared" si="11"/>
        <v>#VALUE!</v>
      </c>
      <c r="AA113" s="35">
        <f t="shared" si="12"/>
        <v>0</v>
      </c>
      <c r="AB113" s="35">
        <f t="shared" si="13"/>
        <v>0</v>
      </c>
    </row>
    <row r="114" spans="1:28" ht="16.149999999999999" customHeight="1">
      <c r="A114" s="115"/>
      <c r="B114" s="142" t="s">
        <v>376</v>
      </c>
      <c r="C114" s="272"/>
      <c r="D114" s="274"/>
      <c r="E114" s="272"/>
      <c r="F114" s="273"/>
      <c r="G114" s="274"/>
      <c r="H114" s="272"/>
      <c r="I114" s="281"/>
      <c r="J114" s="198"/>
      <c r="K114" s="211" t="str">
        <f t="shared" si="8"/>
        <v/>
      </c>
      <c r="L114" s="212" t="str">
        <f t="shared" si="14"/>
        <v/>
      </c>
      <c r="M114" s="115"/>
      <c r="N114" s="109"/>
      <c r="O114" s="109"/>
      <c r="P114" s="115"/>
      <c r="Q114" s="115"/>
      <c r="R114" s="115"/>
      <c r="S114" s="115"/>
      <c r="T114" s="115"/>
      <c r="U114" s="115"/>
      <c r="V114" s="115"/>
      <c r="W114" s="115"/>
      <c r="X114" s="109"/>
      <c r="Y114" s="35">
        <f t="shared" si="10"/>
        <v>71500</v>
      </c>
      <c r="Z114" s="35" t="e">
        <f t="shared" si="11"/>
        <v>#VALUE!</v>
      </c>
      <c r="AA114" s="35">
        <f t="shared" si="12"/>
        <v>0</v>
      </c>
      <c r="AB114" s="35">
        <f t="shared" si="13"/>
        <v>0</v>
      </c>
    </row>
    <row r="115" spans="1:28" ht="16.149999999999999" customHeight="1">
      <c r="A115" s="115"/>
      <c r="B115" s="142" t="s">
        <v>377</v>
      </c>
      <c r="C115" s="272"/>
      <c r="D115" s="274"/>
      <c r="E115" s="272"/>
      <c r="F115" s="273"/>
      <c r="G115" s="274"/>
      <c r="H115" s="272"/>
      <c r="I115" s="281"/>
      <c r="J115" s="198"/>
      <c r="K115" s="211" t="str">
        <f t="shared" si="8"/>
        <v/>
      </c>
      <c r="L115" s="212" t="str">
        <f t="shared" si="14"/>
        <v/>
      </c>
      <c r="M115" s="115"/>
      <c r="N115" s="109"/>
      <c r="O115" s="109"/>
      <c r="P115" s="115"/>
      <c r="Q115" s="115"/>
      <c r="R115" s="115"/>
      <c r="S115" s="115"/>
      <c r="T115" s="115"/>
      <c r="U115" s="115"/>
      <c r="V115" s="115"/>
      <c r="W115" s="115"/>
      <c r="X115" s="109"/>
      <c r="Y115" s="35">
        <f t="shared" si="10"/>
        <v>71500</v>
      </c>
      <c r="Z115" s="35" t="e">
        <f t="shared" si="11"/>
        <v>#VALUE!</v>
      </c>
      <c r="AA115" s="35">
        <f t="shared" si="12"/>
        <v>0</v>
      </c>
      <c r="AB115" s="35">
        <f t="shared" si="13"/>
        <v>0</v>
      </c>
    </row>
    <row r="116" spans="1:28" ht="16.149999999999999" customHeight="1" thickBot="1">
      <c r="A116" s="115"/>
      <c r="B116" s="142" t="s">
        <v>378</v>
      </c>
      <c r="C116" s="272"/>
      <c r="D116" s="274"/>
      <c r="E116" s="272"/>
      <c r="F116" s="273"/>
      <c r="G116" s="274"/>
      <c r="H116" s="272"/>
      <c r="I116" s="281"/>
      <c r="J116" s="201"/>
      <c r="K116" s="213" t="str">
        <f t="shared" si="8"/>
        <v/>
      </c>
      <c r="L116" s="214" t="str">
        <f t="shared" si="9"/>
        <v/>
      </c>
      <c r="M116" s="115"/>
      <c r="N116" s="109"/>
      <c r="O116" s="109"/>
      <c r="P116" s="115"/>
      <c r="Q116" s="115"/>
      <c r="R116" s="115"/>
      <c r="S116" s="115"/>
      <c r="T116" s="115"/>
      <c r="U116" s="115"/>
      <c r="V116" s="115"/>
      <c r="W116" s="115"/>
      <c r="X116" s="109"/>
      <c r="Y116" s="35">
        <f t="shared" si="10"/>
        <v>71500</v>
      </c>
      <c r="Z116" s="35" t="e">
        <f t="shared" si="11"/>
        <v>#VALUE!</v>
      </c>
      <c r="AA116" s="35">
        <f t="shared" si="12"/>
        <v>0</v>
      </c>
      <c r="AB116" s="35">
        <f t="shared" si="13"/>
        <v>0</v>
      </c>
    </row>
    <row r="117" spans="1:28" ht="16.149999999999999" customHeight="1">
      <c r="A117" s="115"/>
      <c r="B117" s="115"/>
      <c r="C117" s="115"/>
      <c r="D117" s="115"/>
      <c r="E117" s="115"/>
      <c r="F117" s="115"/>
      <c r="G117" s="115"/>
      <c r="H117" s="115"/>
      <c r="I117" s="115"/>
      <c r="J117" s="115"/>
      <c r="K117" s="115"/>
      <c r="L117" s="115"/>
      <c r="M117" s="115"/>
      <c r="N117" s="109"/>
      <c r="O117" s="109"/>
      <c r="P117" s="115"/>
      <c r="Q117" s="115"/>
      <c r="R117" s="115"/>
      <c r="S117" s="115"/>
      <c r="T117" s="115"/>
      <c r="U117" s="115"/>
      <c r="V117" s="115"/>
      <c r="W117" s="115"/>
      <c r="X117" s="109"/>
    </row>
    <row r="118" spans="1:28" ht="16.149999999999999" customHeight="1"/>
    <row r="119" spans="1:28" ht="16.149999999999999" customHeight="1"/>
    <row r="120" spans="1:28" ht="16.149999999999999" customHeight="1"/>
    <row r="121" spans="1:28" ht="16.149999999999999" customHeight="1"/>
    <row r="122" spans="1:28" ht="16.149999999999999" customHeight="1"/>
    <row r="123" spans="1:28" ht="16.149999999999999" customHeight="1"/>
    <row r="124" spans="1:28" ht="16.149999999999999" customHeight="1"/>
    <row r="125" spans="1:28" ht="16.149999999999999" customHeight="1"/>
    <row r="126" spans="1:28" ht="16.149999999999999" customHeight="1"/>
    <row r="127" spans="1:28" ht="16.149999999999999" customHeight="1"/>
    <row r="128" spans="1:28" ht="16.149999999999999" customHeight="1"/>
    <row r="129" ht="16.149999999999999" customHeight="1"/>
    <row r="130" ht="16.149999999999999" customHeight="1"/>
  </sheetData>
  <sheetProtection password="FB2E" sheet="1" formatCells="0" formatColumns="0" formatRows="0" selectLockedCells="1"/>
  <dataConsolidate/>
  <mergeCells count="204">
    <mergeCell ref="C116:D116"/>
    <mergeCell ref="E116:G116"/>
    <mergeCell ref="H116:I116"/>
    <mergeCell ref="C114:D114"/>
    <mergeCell ref="E114:G114"/>
    <mergeCell ref="H114:I114"/>
    <mergeCell ref="C115:D115"/>
    <mergeCell ref="E115:G115"/>
    <mergeCell ref="H115:I115"/>
    <mergeCell ref="H107:I107"/>
    <mergeCell ref="C108:D108"/>
    <mergeCell ref="E108:G108"/>
    <mergeCell ref="H108:I108"/>
    <mergeCell ref="C109:D109"/>
    <mergeCell ref="E109:G109"/>
    <mergeCell ref="H109:I109"/>
    <mergeCell ref="C113:D113"/>
    <mergeCell ref="E113:G113"/>
    <mergeCell ref="H113:I113"/>
    <mergeCell ref="C110:D110"/>
    <mergeCell ref="E110:G110"/>
    <mergeCell ref="H110:I110"/>
    <mergeCell ref="C107:D107"/>
    <mergeCell ref="E107:G107"/>
    <mergeCell ref="H111:I111"/>
    <mergeCell ref="E111:G111"/>
    <mergeCell ref="C111:D111"/>
    <mergeCell ref="C112:D112"/>
    <mergeCell ref="E112:G112"/>
    <mergeCell ref="H112:I112"/>
    <mergeCell ref="C97:D97"/>
    <mergeCell ref="E97:G97"/>
    <mergeCell ref="H97:I97"/>
    <mergeCell ref="H98:I98"/>
    <mergeCell ref="E98:G98"/>
    <mergeCell ref="C98:D98"/>
    <mergeCell ref="C106:D106"/>
    <mergeCell ref="E106:G106"/>
    <mergeCell ref="H106:I106"/>
    <mergeCell ref="C94:D94"/>
    <mergeCell ref="E94:G94"/>
    <mergeCell ref="H94:I94"/>
    <mergeCell ref="C95:D95"/>
    <mergeCell ref="E95:G95"/>
    <mergeCell ref="H95:I95"/>
    <mergeCell ref="C96:D96"/>
    <mergeCell ref="E96:G96"/>
    <mergeCell ref="H96:I96"/>
    <mergeCell ref="P45:P48"/>
    <mergeCell ref="Q45:W48"/>
    <mergeCell ref="C32:M32"/>
    <mergeCell ref="A48:K48"/>
    <mergeCell ref="G11:H11"/>
    <mergeCell ref="G12:H12"/>
    <mergeCell ref="Q2:W4"/>
    <mergeCell ref="P2:P4"/>
    <mergeCell ref="A39:K39"/>
    <mergeCell ref="C41:D41"/>
    <mergeCell ref="C42:D42"/>
    <mergeCell ref="E42:G42"/>
    <mergeCell ref="H40:I40"/>
    <mergeCell ref="C17:D17"/>
    <mergeCell ref="B21:C21"/>
    <mergeCell ref="E21:F21"/>
    <mergeCell ref="G21:H21"/>
    <mergeCell ref="I21:J21"/>
    <mergeCell ref="B22:C22"/>
    <mergeCell ref="E22:F22"/>
    <mergeCell ref="G22:H22"/>
    <mergeCell ref="I22:J22"/>
    <mergeCell ref="H23:I23"/>
    <mergeCell ref="G15:H15"/>
    <mergeCell ref="E51:G51"/>
    <mergeCell ref="H51:I51"/>
    <mergeCell ref="H45:I45"/>
    <mergeCell ref="C46:D46"/>
    <mergeCell ref="C20:K20"/>
    <mergeCell ref="A7:K7"/>
    <mergeCell ref="A6:K6"/>
    <mergeCell ref="A5:K5"/>
    <mergeCell ref="A9:K9"/>
    <mergeCell ref="J23:M23"/>
    <mergeCell ref="C24:D24"/>
    <mergeCell ref="E24:G24"/>
    <mergeCell ref="H24:I24"/>
    <mergeCell ref="J24:M24"/>
    <mergeCell ref="E41:G41"/>
    <mergeCell ref="C51:D51"/>
    <mergeCell ref="E80:G80"/>
    <mergeCell ref="Q49:W49"/>
    <mergeCell ref="K21:L21"/>
    <mergeCell ref="K22:L22"/>
    <mergeCell ref="E50:G50"/>
    <mergeCell ref="H50:I50"/>
    <mergeCell ref="H42:I42"/>
    <mergeCell ref="C37:D37"/>
    <mergeCell ref="C29:M29"/>
    <mergeCell ref="C28:M28"/>
    <mergeCell ref="C27:M27"/>
    <mergeCell ref="C43:D43"/>
    <mergeCell ref="E43:G43"/>
    <mergeCell ref="H43:I43"/>
    <mergeCell ref="C44:D44"/>
    <mergeCell ref="H46:I46"/>
    <mergeCell ref="E40:G40"/>
    <mergeCell ref="C40:D40"/>
    <mergeCell ref="C33:M33"/>
    <mergeCell ref="Q19:W43"/>
    <mergeCell ref="P19:P43"/>
    <mergeCell ref="J49:L49"/>
    <mergeCell ref="C23:D23"/>
    <mergeCell ref="E23:G23"/>
    <mergeCell ref="A76:K76"/>
    <mergeCell ref="C52:D52"/>
    <mergeCell ref="E52:G52"/>
    <mergeCell ref="H52:I52"/>
    <mergeCell ref="B91:M91"/>
    <mergeCell ref="H85:I85"/>
    <mergeCell ref="H84:I84"/>
    <mergeCell ref="F85:G85"/>
    <mergeCell ref="F84:G84"/>
    <mergeCell ref="H81:I81"/>
    <mergeCell ref="C82:D82"/>
    <mergeCell ref="E82:G82"/>
    <mergeCell ref="H82:I82"/>
    <mergeCell ref="J82:M82"/>
    <mergeCell ref="J81:M81"/>
    <mergeCell ref="F83:G83"/>
    <mergeCell ref="H83:I83"/>
    <mergeCell ref="C81:D81"/>
    <mergeCell ref="E81:G81"/>
    <mergeCell ref="E88:I88"/>
    <mergeCell ref="H80:I80"/>
    <mergeCell ref="C88:D88"/>
    <mergeCell ref="J80:M80"/>
    <mergeCell ref="C80:D80"/>
    <mergeCell ref="H55:I55"/>
    <mergeCell ref="C56:D56"/>
    <mergeCell ref="E44:G44"/>
    <mergeCell ref="H44:I44"/>
    <mergeCell ref="C45:D45"/>
    <mergeCell ref="E45:G45"/>
    <mergeCell ref="A64:K64"/>
    <mergeCell ref="A67:K67"/>
    <mergeCell ref="A73:K73"/>
    <mergeCell ref="C62:L62"/>
    <mergeCell ref="C61:L61"/>
    <mergeCell ref="C59:L59"/>
    <mergeCell ref="C58:L58"/>
    <mergeCell ref="C70:D70"/>
    <mergeCell ref="B70:B71"/>
    <mergeCell ref="E54:G54"/>
    <mergeCell ref="C53:D53"/>
    <mergeCell ref="E53:G53"/>
    <mergeCell ref="H53:I53"/>
    <mergeCell ref="C54:D54"/>
    <mergeCell ref="E56:G56"/>
    <mergeCell ref="H56:I56"/>
    <mergeCell ref="H54:I54"/>
    <mergeCell ref="C60:L60"/>
    <mergeCell ref="A79:K79"/>
    <mergeCell ref="A87:K87"/>
    <mergeCell ref="A90:K90"/>
    <mergeCell ref="L8:M8"/>
    <mergeCell ref="L7:M7"/>
    <mergeCell ref="A16:K16"/>
    <mergeCell ref="A19:K19"/>
    <mergeCell ref="A15:F15"/>
    <mergeCell ref="L14:M15"/>
    <mergeCell ref="A26:K26"/>
    <mergeCell ref="A35:K35"/>
    <mergeCell ref="B23:B24"/>
    <mergeCell ref="C50:D50"/>
    <mergeCell ref="C71:D71"/>
    <mergeCell ref="C36:D36"/>
    <mergeCell ref="C65:M65"/>
    <mergeCell ref="E46:G46"/>
    <mergeCell ref="C30:M30"/>
    <mergeCell ref="C31:M31"/>
    <mergeCell ref="H41:I41"/>
    <mergeCell ref="C74:D74"/>
    <mergeCell ref="C77:D77"/>
    <mergeCell ref="C55:D55"/>
    <mergeCell ref="E55:G55"/>
    <mergeCell ref="Q1:W1"/>
    <mergeCell ref="A3:M3"/>
    <mergeCell ref="E10:H10"/>
    <mergeCell ref="C10:D10"/>
    <mergeCell ref="G13:H13"/>
    <mergeCell ref="E13:F13"/>
    <mergeCell ref="E12:F12"/>
    <mergeCell ref="E11:F11"/>
    <mergeCell ref="C13:D13"/>
    <mergeCell ref="C12:D12"/>
    <mergeCell ref="C11:D11"/>
    <mergeCell ref="A1:M1"/>
    <mergeCell ref="A2:M2"/>
    <mergeCell ref="L6:M6"/>
    <mergeCell ref="L5:M5"/>
    <mergeCell ref="L4:M4"/>
    <mergeCell ref="Q7:W11"/>
    <mergeCell ref="P7:P17"/>
    <mergeCell ref="A4:K4"/>
    <mergeCell ref="Q5:W5"/>
  </mergeCells>
  <phoneticPr fontId="3"/>
  <hyperlinks>
    <hyperlink ref="G11" r:id="rId1" xr:uid="{00000000-0004-0000-0000-000000000000}"/>
    <hyperlink ref="G12" r:id="rId2" xr:uid="{00000000-0004-0000-0000-000001000000}"/>
    <hyperlink ref="G13" r:id="rId3" xr:uid="{00000000-0004-0000-0000-000002000000}"/>
    <hyperlink ref="Q49" r:id="rId4" xr:uid="{00000000-0004-0000-0000-000003000000}"/>
    <hyperlink ref="Q5" r:id="rId5" xr:uid="{00000000-0004-0000-0000-000004000000}"/>
  </hyperlinks>
  <pageMargins left="0.70866141732283472" right="0.70866141732283472" top="0.74803149606299213" bottom="0.74803149606299213" header="0.31496062992125984" footer="0.31496062992125984"/>
  <pageSetup paperSize="9" scale="25" orientation="landscape" r:id="rId6"/>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0000000}">
          <x14:formula1>
            <xm:f>'大学側使用（リスト）'!$F$3:$F$4</xm:f>
          </x14:formula1>
          <xm:sqref>J51:J57 J107:J116</xm:sqref>
        </x14:dataValidation>
        <x14:dataValidation type="list" allowBlank="1" showInputMessage="1" showErrorMessage="1" xr:uid="{00000000-0002-0000-0000-000001000000}">
          <x14:formula1>
            <xm:f>'大学側使用（リスト）'!$G$3:$G$4</xm:f>
          </x14:formula1>
          <xm:sqref>C74:D74</xm:sqref>
        </x14:dataValidation>
        <x14:dataValidation type="list" allowBlank="1" showInputMessage="1" showErrorMessage="1" xr:uid="{00000000-0002-0000-0000-000002000000}">
          <x14:formula1>
            <xm:f>'大学側使用（リスト）'!$H$3:$H$4</xm:f>
          </x14:formula1>
          <xm:sqref>C77:D77</xm:sqref>
        </x14:dataValidation>
        <x14:dataValidation type="list" allowBlank="1" showInputMessage="1" showErrorMessage="1" xr:uid="{00000000-0002-0000-0000-000003000000}">
          <x14:formula1>
            <xm:f>'大学側使用（リスト）'!$I$3:$I$4</xm:f>
          </x14:formula1>
          <xm:sqref>J88:K89 J84:K85</xm:sqref>
        </x14:dataValidation>
        <x14:dataValidation type="list" allowBlank="1" showInputMessage="1" showErrorMessage="1" xr:uid="{00000000-0002-0000-0000-000004000000}">
          <x14:formula1>
            <xm:f>'大学側使用（リスト）'!$B$3:$B$5</xm:f>
          </x14:formula1>
          <xm:sqref>G22:H22</xm:sqref>
        </x14:dataValidation>
        <x14:dataValidation type="list" allowBlank="1" showInputMessage="1" showErrorMessage="1" xr:uid="{00000000-0002-0000-0000-000005000000}">
          <x14:formula1>
            <xm:f>'大学側使用（リスト）'!$C$3:$C$5</xm:f>
          </x14:formula1>
          <xm:sqref>I22:J22</xm:sqref>
        </x14:dataValidation>
        <x14:dataValidation type="list" allowBlank="1" showInputMessage="1" showErrorMessage="1" xr:uid="{00000000-0002-0000-0000-000006000000}">
          <x14:formula1>
            <xm:f>'大学側使用（リスト）'!$A$3:$A$38</xm:f>
          </x14:formula1>
          <xm:sqref>E22:F22</xm:sqref>
        </x14:dataValidation>
        <x14:dataValidation type="list" allowBlank="1" showInputMessage="1" showErrorMessage="1" xr:uid="{00000000-0002-0000-0000-000007000000}">
          <x14:formula1>
            <xm:f>'大学側使用（リスト）'!$E$3:$E$4</xm:f>
          </x14:formula1>
          <xm:sqref>C88:D88</xm:sqref>
        </x14:dataValidation>
        <x14:dataValidation type="list" allowBlank="1" showInputMessage="1" showErrorMessage="1" xr:uid="{00000000-0002-0000-0000-000008000000}">
          <x14:formula1>
            <xm:f>'大学側使用（リスト）'!$D$3:$D$14</xm:f>
          </x14:formula1>
          <xm:sqref>K22:L22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A1:AE130"/>
  <sheetViews>
    <sheetView zoomScale="85" zoomScaleNormal="85" zoomScaleSheetLayoutView="85" workbookViewId="0">
      <selection activeCell="M16" sqref="M16"/>
    </sheetView>
  </sheetViews>
  <sheetFormatPr defaultColWidth="9" defaultRowHeight="13.5"/>
  <cols>
    <col min="1" max="1" width="5.625" style="35" customWidth="1"/>
    <col min="2" max="2" width="23.625" style="35" customWidth="1"/>
    <col min="3" max="13" width="13.125" style="35" customWidth="1"/>
    <col min="14" max="15" width="2.5" style="46" customWidth="1"/>
    <col min="16" max="16" width="13.125" style="35" customWidth="1"/>
    <col min="17" max="17" width="14.75" style="35" customWidth="1"/>
    <col min="18" max="18" width="13.125" style="35" customWidth="1"/>
    <col min="19" max="19" width="5.125" style="35" bestFit="1" customWidth="1"/>
    <col min="20" max="20" width="13.125" style="35" customWidth="1"/>
    <col min="21" max="21" width="3.375" style="35" bestFit="1" customWidth="1"/>
    <col min="22" max="22" width="10.25" style="35" customWidth="1"/>
    <col min="23" max="23" width="11.375" style="35" customWidth="1"/>
    <col min="24" max="24" width="0.75" style="46" customWidth="1"/>
    <col min="25" max="30" width="0" style="35" hidden="1" customWidth="1"/>
    <col min="31" max="16384" width="9" style="35"/>
  </cols>
  <sheetData>
    <row r="1" spans="1:31" ht="21" customHeight="1">
      <c r="A1" s="235" t="s">
        <v>347</v>
      </c>
      <c r="B1" s="235"/>
      <c r="C1" s="235"/>
      <c r="D1" s="235"/>
      <c r="E1" s="235"/>
      <c r="F1" s="235"/>
      <c r="G1" s="235"/>
      <c r="H1" s="235"/>
      <c r="I1" s="235"/>
      <c r="J1" s="235"/>
      <c r="K1" s="235"/>
      <c r="L1" s="235"/>
      <c r="M1" s="235"/>
      <c r="N1" s="109"/>
      <c r="O1" s="109"/>
      <c r="P1" s="110" t="s">
        <v>322</v>
      </c>
      <c r="Q1" s="224" t="s">
        <v>321</v>
      </c>
      <c r="R1" s="224"/>
      <c r="S1" s="224"/>
      <c r="T1" s="224"/>
      <c r="U1" s="224"/>
      <c r="V1" s="224"/>
      <c r="W1" s="224"/>
      <c r="X1" s="109"/>
      <c r="Y1" s="115"/>
      <c r="Z1" s="115"/>
      <c r="AA1" s="115"/>
      <c r="AB1" s="115"/>
      <c r="AC1" s="115"/>
      <c r="AD1" s="115"/>
      <c r="AE1" s="115"/>
    </row>
    <row r="2" spans="1:31" ht="16.149999999999999" customHeight="1">
      <c r="A2" s="225" t="s">
        <v>348</v>
      </c>
      <c r="B2" s="225"/>
      <c r="C2" s="225"/>
      <c r="D2" s="225"/>
      <c r="E2" s="225"/>
      <c r="F2" s="225"/>
      <c r="G2" s="225"/>
      <c r="H2" s="225"/>
      <c r="I2" s="225"/>
      <c r="J2" s="225"/>
      <c r="K2" s="225"/>
      <c r="L2" s="225"/>
      <c r="M2" s="225"/>
      <c r="N2" s="109"/>
      <c r="O2" s="109"/>
      <c r="P2" s="328" t="s">
        <v>280</v>
      </c>
      <c r="Q2" s="322" t="s">
        <v>291</v>
      </c>
      <c r="R2" s="323"/>
      <c r="S2" s="323"/>
      <c r="T2" s="323"/>
      <c r="U2" s="323"/>
      <c r="V2" s="323"/>
      <c r="W2" s="324"/>
      <c r="X2" s="109"/>
      <c r="Y2" s="115"/>
      <c r="Z2" s="115"/>
      <c r="AA2" s="115"/>
      <c r="AB2" s="115"/>
      <c r="AC2" s="115"/>
      <c r="AD2" s="115"/>
      <c r="AE2" s="115"/>
    </row>
    <row r="3" spans="1:31" ht="16.149999999999999" customHeight="1">
      <c r="A3" s="225" t="s">
        <v>396</v>
      </c>
      <c r="B3" s="225"/>
      <c r="C3" s="225"/>
      <c r="D3" s="225"/>
      <c r="E3" s="225"/>
      <c r="F3" s="225"/>
      <c r="G3" s="225"/>
      <c r="H3" s="225"/>
      <c r="I3" s="225"/>
      <c r="J3" s="225"/>
      <c r="K3" s="225"/>
      <c r="L3" s="225"/>
      <c r="M3" s="225"/>
      <c r="N3" s="109"/>
      <c r="O3" s="109"/>
      <c r="P3" s="329"/>
      <c r="Q3" s="325"/>
      <c r="R3" s="326"/>
      <c r="S3" s="326"/>
      <c r="T3" s="326"/>
      <c r="U3" s="326"/>
      <c r="V3" s="326"/>
      <c r="W3" s="327"/>
      <c r="X3" s="109"/>
      <c r="Y3" s="115"/>
      <c r="Z3" s="115"/>
      <c r="AA3" s="115"/>
      <c r="AB3" s="115"/>
      <c r="AC3" s="115"/>
      <c r="AD3" s="115"/>
      <c r="AE3" s="115"/>
    </row>
    <row r="4" spans="1:31" ht="16.350000000000001" customHeight="1">
      <c r="A4" s="252" t="s">
        <v>425</v>
      </c>
      <c r="B4" s="252"/>
      <c r="C4" s="252"/>
      <c r="D4" s="252"/>
      <c r="E4" s="252"/>
      <c r="F4" s="252"/>
      <c r="G4" s="252"/>
      <c r="H4" s="252"/>
      <c r="I4" s="252"/>
      <c r="J4" s="252"/>
      <c r="K4" s="253"/>
      <c r="L4" s="238" t="s">
        <v>320</v>
      </c>
      <c r="M4" s="239"/>
      <c r="N4" s="109"/>
      <c r="O4" s="109"/>
      <c r="P4" s="329"/>
      <c r="Q4" s="325"/>
      <c r="R4" s="326"/>
      <c r="S4" s="326"/>
      <c r="T4" s="326"/>
      <c r="U4" s="326"/>
      <c r="V4" s="326"/>
      <c r="W4" s="327"/>
      <c r="X4" s="109"/>
      <c r="Y4" s="115"/>
      <c r="Z4" s="115"/>
      <c r="AA4" s="115"/>
      <c r="AB4" s="115"/>
      <c r="AC4" s="115"/>
      <c r="AD4" s="115"/>
      <c r="AE4" s="115"/>
    </row>
    <row r="5" spans="1:31" ht="16.350000000000001" customHeight="1">
      <c r="A5" s="252" t="s">
        <v>402</v>
      </c>
      <c r="B5" s="252"/>
      <c r="C5" s="252"/>
      <c r="D5" s="252"/>
      <c r="E5" s="252"/>
      <c r="F5" s="252"/>
      <c r="G5" s="252"/>
      <c r="H5" s="252"/>
      <c r="I5" s="252"/>
      <c r="J5" s="252"/>
      <c r="K5" s="253"/>
      <c r="L5" s="236" t="s">
        <v>279</v>
      </c>
      <c r="M5" s="237"/>
      <c r="N5" s="109"/>
      <c r="O5" s="109"/>
      <c r="P5" s="111" t="s">
        <v>282</v>
      </c>
      <c r="Q5" s="112" t="s">
        <v>281</v>
      </c>
      <c r="R5" s="113"/>
      <c r="S5" s="113"/>
      <c r="T5" s="113"/>
      <c r="U5" s="113"/>
      <c r="V5" s="113"/>
      <c r="W5" s="114"/>
      <c r="X5" s="109"/>
      <c r="Y5" s="115"/>
      <c r="Z5" s="115"/>
      <c r="AA5" s="115"/>
      <c r="AB5" s="115"/>
      <c r="AC5" s="115"/>
      <c r="AD5" s="115"/>
      <c r="AE5" s="115"/>
    </row>
    <row r="6" spans="1:31" ht="16.350000000000001" customHeight="1">
      <c r="A6" s="252" t="s">
        <v>349</v>
      </c>
      <c r="B6" s="252"/>
      <c r="C6" s="252"/>
      <c r="D6" s="252"/>
      <c r="E6" s="252"/>
      <c r="F6" s="252"/>
      <c r="G6" s="252"/>
      <c r="H6" s="252"/>
      <c r="I6" s="252"/>
      <c r="J6" s="252"/>
      <c r="K6" s="253"/>
      <c r="L6" s="236" t="s">
        <v>277</v>
      </c>
      <c r="M6" s="237"/>
      <c r="N6" s="109"/>
      <c r="O6" s="109"/>
      <c r="P6" s="115"/>
      <c r="Q6" s="115"/>
      <c r="R6" s="115"/>
      <c r="S6" s="115"/>
      <c r="T6" s="115"/>
      <c r="U6" s="115"/>
      <c r="V6" s="115"/>
      <c r="W6" s="115"/>
      <c r="X6" s="109"/>
      <c r="Y6" s="115"/>
      <c r="Z6" s="115"/>
      <c r="AA6" s="115"/>
      <c r="AB6" s="115"/>
      <c r="AC6" s="115"/>
      <c r="AD6" s="115"/>
      <c r="AE6" s="115"/>
    </row>
    <row r="7" spans="1:31" ht="16.350000000000001" customHeight="1">
      <c r="A7" s="252" t="s">
        <v>350</v>
      </c>
      <c r="B7" s="252"/>
      <c r="C7" s="252"/>
      <c r="D7" s="252"/>
      <c r="E7" s="252"/>
      <c r="F7" s="252"/>
      <c r="G7" s="252"/>
      <c r="H7" s="252"/>
      <c r="I7" s="252"/>
      <c r="J7" s="252"/>
      <c r="K7" s="253"/>
      <c r="L7" s="236" t="s">
        <v>278</v>
      </c>
      <c r="M7" s="237"/>
      <c r="N7" s="109"/>
      <c r="O7" s="109"/>
      <c r="P7" s="249" t="s">
        <v>195</v>
      </c>
      <c r="Q7" s="240" t="s">
        <v>312</v>
      </c>
      <c r="R7" s="241"/>
      <c r="S7" s="241"/>
      <c r="T7" s="241"/>
      <c r="U7" s="241"/>
      <c r="V7" s="241"/>
      <c r="W7" s="242"/>
      <c r="X7" s="109"/>
      <c r="Y7" s="115"/>
      <c r="Z7" s="115"/>
      <c r="AA7" s="115"/>
      <c r="AB7" s="115"/>
      <c r="AC7" s="115"/>
      <c r="AD7" s="115"/>
      <c r="AE7" s="115"/>
    </row>
    <row r="8" spans="1:31" ht="16.350000000000001" customHeight="1">
      <c r="A8" s="116" t="s">
        <v>397</v>
      </c>
      <c r="B8" s="116"/>
      <c r="C8" s="116"/>
      <c r="D8" s="116"/>
      <c r="E8" s="116"/>
      <c r="F8" s="116"/>
      <c r="G8" s="116"/>
      <c r="H8" s="116"/>
      <c r="I8" s="116"/>
      <c r="J8" s="116"/>
      <c r="K8" s="117"/>
      <c r="L8" s="236" t="s">
        <v>286</v>
      </c>
      <c r="M8" s="237"/>
      <c r="N8" s="109"/>
      <c r="O8" s="109"/>
      <c r="P8" s="250"/>
      <c r="Q8" s="243"/>
      <c r="R8" s="244"/>
      <c r="S8" s="244"/>
      <c r="T8" s="244"/>
      <c r="U8" s="244"/>
      <c r="V8" s="244"/>
      <c r="W8" s="245"/>
      <c r="X8" s="109"/>
      <c r="Y8" s="115"/>
      <c r="Z8" s="115"/>
      <c r="AA8" s="115"/>
      <c r="AB8" s="115"/>
      <c r="AC8" s="115"/>
      <c r="AD8" s="115"/>
      <c r="AE8" s="115"/>
    </row>
    <row r="9" spans="1:31" ht="16.350000000000001" customHeight="1">
      <c r="A9" s="252" t="s">
        <v>351</v>
      </c>
      <c r="B9" s="252"/>
      <c r="C9" s="252"/>
      <c r="D9" s="252"/>
      <c r="E9" s="252"/>
      <c r="F9" s="252"/>
      <c r="G9" s="252"/>
      <c r="H9" s="252"/>
      <c r="I9" s="252"/>
      <c r="J9" s="252"/>
      <c r="K9" s="319"/>
      <c r="L9" s="118"/>
      <c r="M9" s="115"/>
      <c r="N9" s="109"/>
      <c r="O9" s="109"/>
      <c r="P9" s="250"/>
      <c r="Q9" s="243"/>
      <c r="R9" s="244"/>
      <c r="S9" s="244"/>
      <c r="T9" s="244"/>
      <c r="U9" s="244"/>
      <c r="V9" s="244"/>
      <c r="W9" s="245"/>
      <c r="X9" s="109"/>
      <c r="Y9" s="115"/>
      <c r="Z9" s="115"/>
      <c r="AA9" s="115"/>
      <c r="AB9" s="115"/>
      <c r="AC9" s="115"/>
      <c r="AD9" s="115"/>
      <c r="AE9" s="115"/>
    </row>
    <row r="10" spans="1:31" ht="16.350000000000001" customHeight="1">
      <c r="A10" s="110"/>
      <c r="B10" s="115"/>
      <c r="C10" s="229" t="s">
        <v>427</v>
      </c>
      <c r="D10" s="230"/>
      <c r="E10" s="226" t="s">
        <v>328</v>
      </c>
      <c r="F10" s="227"/>
      <c r="G10" s="227"/>
      <c r="H10" s="228"/>
      <c r="I10" s="119"/>
      <c r="J10" s="115"/>
      <c r="K10" s="115"/>
      <c r="L10" s="120"/>
      <c r="M10" s="120"/>
      <c r="N10" s="109"/>
      <c r="O10" s="109"/>
      <c r="P10" s="250"/>
      <c r="Q10" s="243"/>
      <c r="R10" s="244"/>
      <c r="S10" s="244"/>
      <c r="T10" s="244"/>
      <c r="U10" s="244"/>
      <c r="V10" s="244"/>
      <c r="W10" s="245"/>
      <c r="X10" s="109"/>
      <c r="Y10" s="115"/>
      <c r="Z10" s="115"/>
      <c r="AA10" s="115"/>
      <c r="AB10" s="115"/>
      <c r="AC10" s="115"/>
      <c r="AD10" s="115"/>
      <c r="AE10" s="115"/>
    </row>
    <row r="11" spans="1:31" ht="16.350000000000001" customHeight="1">
      <c r="A11" s="115"/>
      <c r="B11" s="115"/>
      <c r="C11" s="233" t="s">
        <v>325</v>
      </c>
      <c r="D11" s="234"/>
      <c r="E11" s="233" t="s">
        <v>113</v>
      </c>
      <c r="F11" s="234"/>
      <c r="G11" s="335" t="s">
        <v>114</v>
      </c>
      <c r="H11" s="336"/>
      <c r="I11" s="121"/>
      <c r="J11" s="115"/>
      <c r="K11" s="115"/>
      <c r="L11" s="115"/>
      <c r="M11" s="115"/>
      <c r="N11" s="109"/>
      <c r="O11" s="109"/>
      <c r="P11" s="250"/>
      <c r="Q11" s="246"/>
      <c r="R11" s="247"/>
      <c r="S11" s="247"/>
      <c r="T11" s="247"/>
      <c r="U11" s="247"/>
      <c r="V11" s="247"/>
      <c r="W11" s="248"/>
      <c r="X11" s="109"/>
      <c r="Y11" s="115"/>
      <c r="Z11" s="115"/>
      <c r="AA11" s="115"/>
      <c r="AB11" s="115"/>
      <c r="AC11" s="115"/>
      <c r="AD11" s="115"/>
      <c r="AE11" s="115"/>
    </row>
    <row r="12" spans="1:31" ht="16.5" customHeight="1">
      <c r="A12" s="115"/>
      <c r="B12" s="115"/>
      <c r="C12" s="233" t="s">
        <v>326</v>
      </c>
      <c r="D12" s="234"/>
      <c r="E12" s="233" t="s">
        <v>115</v>
      </c>
      <c r="F12" s="234"/>
      <c r="G12" s="335" t="s">
        <v>116</v>
      </c>
      <c r="H12" s="336"/>
      <c r="I12" s="121"/>
      <c r="J12" s="115"/>
      <c r="K12" s="115"/>
      <c r="L12" s="115"/>
      <c r="M12" s="115"/>
      <c r="N12" s="109"/>
      <c r="O12" s="109"/>
      <c r="P12" s="250"/>
      <c r="Q12" s="56" t="s">
        <v>240</v>
      </c>
      <c r="R12" s="57" t="s">
        <v>245</v>
      </c>
      <c r="S12" s="122"/>
      <c r="T12" s="59" t="s">
        <v>246</v>
      </c>
      <c r="U12" s="57"/>
      <c r="V12" s="56" t="s">
        <v>254</v>
      </c>
      <c r="W12" s="56" t="s">
        <v>255</v>
      </c>
      <c r="X12" s="109"/>
      <c r="Y12" s="115"/>
      <c r="Z12" s="115"/>
      <c r="AA12" s="115"/>
      <c r="AB12" s="115"/>
      <c r="AC12" s="115"/>
      <c r="AD12" s="115"/>
      <c r="AE12" s="115"/>
    </row>
    <row r="13" spans="1:31" ht="16.5" customHeight="1">
      <c r="A13" s="115"/>
      <c r="B13" s="115"/>
      <c r="C13" s="233" t="s">
        <v>327</v>
      </c>
      <c r="D13" s="234"/>
      <c r="E13" s="233" t="s">
        <v>117</v>
      </c>
      <c r="F13" s="234"/>
      <c r="G13" s="335" t="s">
        <v>118</v>
      </c>
      <c r="H13" s="336"/>
      <c r="I13" s="121"/>
      <c r="J13" s="115"/>
      <c r="K13" s="115"/>
      <c r="L13" s="115"/>
      <c r="M13" s="115"/>
      <c r="N13" s="109"/>
      <c r="O13" s="109"/>
      <c r="P13" s="250"/>
      <c r="Q13" s="60" t="s">
        <v>241</v>
      </c>
      <c r="R13" s="53" t="s">
        <v>247</v>
      </c>
      <c r="S13" s="123" t="s">
        <v>145</v>
      </c>
      <c r="T13" s="54" t="s">
        <v>250</v>
      </c>
      <c r="U13" s="52" t="s">
        <v>256</v>
      </c>
      <c r="V13" s="51" t="s">
        <v>152</v>
      </c>
      <c r="W13" s="51" t="s">
        <v>257</v>
      </c>
      <c r="X13" s="125"/>
      <c r="Y13" s="115"/>
      <c r="Z13" s="115"/>
      <c r="AA13" s="115"/>
      <c r="AB13" s="115"/>
      <c r="AC13" s="115"/>
      <c r="AD13" s="115"/>
      <c r="AE13" s="115"/>
    </row>
    <row r="14" spans="1:31" ht="16.5" customHeight="1">
      <c r="A14" s="115"/>
      <c r="B14" s="115"/>
      <c r="C14" s="115"/>
      <c r="D14" s="115"/>
      <c r="E14" s="115"/>
      <c r="F14" s="115"/>
      <c r="G14" s="115"/>
      <c r="H14" s="115"/>
      <c r="I14" s="115"/>
      <c r="J14" s="115"/>
      <c r="K14" s="115"/>
      <c r="L14" s="260" t="s">
        <v>426</v>
      </c>
      <c r="M14" s="260"/>
      <c r="N14" s="109"/>
      <c r="O14" s="109"/>
      <c r="P14" s="250"/>
      <c r="Q14" s="60" t="s">
        <v>242</v>
      </c>
      <c r="R14" s="53" t="s">
        <v>248</v>
      </c>
      <c r="S14" s="123" t="s">
        <v>145</v>
      </c>
      <c r="T14" s="54" t="s">
        <v>251</v>
      </c>
      <c r="U14" s="52" t="s">
        <v>256</v>
      </c>
      <c r="V14" s="51" t="s">
        <v>152</v>
      </c>
      <c r="W14" s="51" t="s">
        <v>257</v>
      </c>
      <c r="X14" s="126"/>
      <c r="Y14" s="115"/>
      <c r="Z14" s="115"/>
      <c r="AA14" s="115"/>
      <c r="AB14" s="115"/>
      <c r="AC14" s="115"/>
      <c r="AD14" s="115"/>
      <c r="AE14" s="115"/>
    </row>
    <row r="15" spans="1:31" ht="16.5" customHeight="1">
      <c r="A15" s="259" t="s">
        <v>319</v>
      </c>
      <c r="B15" s="259"/>
      <c r="C15" s="259"/>
      <c r="D15" s="259"/>
      <c r="E15" s="259"/>
      <c r="F15" s="259"/>
      <c r="G15" s="334" t="s">
        <v>439</v>
      </c>
      <c r="H15" s="334"/>
      <c r="I15" s="124"/>
      <c r="J15" s="124"/>
      <c r="K15" s="124"/>
      <c r="L15" s="261"/>
      <c r="M15" s="261"/>
      <c r="N15" s="125"/>
      <c r="O15" s="125"/>
      <c r="P15" s="250"/>
      <c r="Q15" s="60" t="s">
        <v>243</v>
      </c>
      <c r="R15" s="53" t="s">
        <v>249</v>
      </c>
      <c r="S15" s="123" t="s">
        <v>145</v>
      </c>
      <c r="T15" s="54" t="s">
        <v>251</v>
      </c>
      <c r="U15" s="52" t="s">
        <v>256</v>
      </c>
      <c r="V15" s="51" t="s">
        <v>152</v>
      </c>
      <c r="W15" s="51" t="s">
        <v>257</v>
      </c>
      <c r="X15" s="126"/>
      <c r="Y15" s="115"/>
      <c r="Z15" s="115"/>
      <c r="AA15" s="115"/>
      <c r="AB15" s="115"/>
      <c r="AC15" s="115"/>
      <c r="AD15" s="115"/>
      <c r="AE15" s="115"/>
    </row>
    <row r="16" spans="1:31" ht="16.5" customHeight="1">
      <c r="A16" s="257" t="s">
        <v>354</v>
      </c>
      <c r="B16" s="257"/>
      <c r="C16" s="257"/>
      <c r="D16" s="257"/>
      <c r="E16" s="257"/>
      <c r="F16" s="257"/>
      <c r="G16" s="257"/>
      <c r="H16" s="257"/>
      <c r="I16" s="257"/>
      <c r="J16" s="257"/>
      <c r="K16" s="258"/>
      <c r="L16" s="217" t="s">
        <v>318</v>
      </c>
      <c r="M16" s="216"/>
      <c r="N16" s="126"/>
      <c r="O16" s="126"/>
      <c r="P16" s="250"/>
      <c r="Q16" s="60" t="s">
        <v>244</v>
      </c>
      <c r="R16" s="53" t="s">
        <v>249</v>
      </c>
      <c r="S16" s="123" t="s">
        <v>145</v>
      </c>
      <c r="T16" s="54" t="s">
        <v>252</v>
      </c>
      <c r="U16" s="52" t="s">
        <v>256</v>
      </c>
      <c r="V16" s="51" t="s">
        <v>152</v>
      </c>
      <c r="W16" s="51" t="s">
        <v>257</v>
      </c>
      <c r="X16" s="109"/>
      <c r="Y16" s="115"/>
      <c r="Z16" s="115"/>
      <c r="AA16" s="115"/>
      <c r="AB16" s="115"/>
      <c r="AC16" s="115"/>
      <c r="AD16" s="115"/>
      <c r="AE16" s="115"/>
    </row>
    <row r="17" spans="1:31" ht="16.5" customHeight="1">
      <c r="A17" s="115"/>
      <c r="B17" s="127" t="s">
        <v>131</v>
      </c>
      <c r="C17" s="340">
        <v>44137</v>
      </c>
      <c r="D17" s="341"/>
      <c r="E17" s="115" t="s">
        <v>353</v>
      </c>
      <c r="F17" s="115"/>
      <c r="G17" s="115"/>
      <c r="H17" s="115"/>
      <c r="I17" s="115"/>
      <c r="J17" s="115"/>
      <c r="K17" s="115"/>
      <c r="L17" s="115"/>
      <c r="M17" s="115"/>
      <c r="N17" s="109"/>
      <c r="O17" s="126"/>
      <c r="P17" s="251"/>
      <c r="Q17" s="63"/>
      <c r="R17" s="64"/>
      <c r="S17" s="64"/>
      <c r="T17" s="64"/>
      <c r="U17" s="64"/>
      <c r="V17" s="64"/>
      <c r="W17" s="65"/>
      <c r="X17" s="126"/>
      <c r="Y17" s="115"/>
      <c r="Z17" s="115"/>
      <c r="AA17" s="115"/>
      <c r="AB17" s="115"/>
      <c r="AC17" s="115"/>
      <c r="AD17" s="115"/>
      <c r="AE17" s="115"/>
    </row>
    <row r="18" spans="1:31" ht="16.5" customHeight="1">
      <c r="A18" s="115"/>
      <c r="B18" s="128"/>
      <c r="C18" s="129"/>
      <c r="D18" s="129"/>
      <c r="E18" s="115"/>
      <c r="F18" s="115"/>
      <c r="G18" s="115"/>
      <c r="H18" s="115"/>
      <c r="I18" s="115"/>
      <c r="J18" s="115"/>
      <c r="K18" s="115"/>
      <c r="L18" s="115"/>
      <c r="M18" s="115"/>
      <c r="N18" s="109"/>
      <c r="O18" s="109"/>
      <c r="P18" s="115"/>
      <c r="Q18" s="115"/>
      <c r="R18" s="115"/>
      <c r="S18" s="115"/>
      <c r="T18" s="115"/>
      <c r="U18" s="115"/>
      <c r="V18" s="115"/>
      <c r="W18" s="115"/>
      <c r="X18" s="109"/>
      <c r="Y18" s="115"/>
      <c r="Z18" s="115"/>
      <c r="AA18" s="115"/>
      <c r="AB18" s="115"/>
      <c r="AC18" s="115"/>
      <c r="AD18" s="115"/>
      <c r="AE18" s="115"/>
    </row>
    <row r="19" spans="1:31" ht="16.5" customHeight="1">
      <c r="A19" s="257" t="s">
        <v>355</v>
      </c>
      <c r="B19" s="257"/>
      <c r="C19" s="257"/>
      <c r="D19" s="257"/>
      <c r="E19" s="257"/>
      <c r="F19" s="257"/>
      <c r="G19" s="257"/>
      <c r="H19" s="257"/>
      <c r="I19" s="257"/>
      <c r="J19" s="257"/>
      <c r="K19" s="258"/>
      <c r="L19" s="217" t="s">
        <v>318</v>
      </c>
      <c r="M19" s="216"/>
      <c r="N19" s="126"/>
      <c r="O19" s="126"/>
      <c r="P19" s="312" t="s">
        <v>274</v>
      </c>
      <c r="Q19" s="303" t="s">
        <v>276</v>
      </c>
      <c r="R19" s="304"/>
      <c r="S19" s="304"/>
      <c r="T19" s="304"/>
      <c r="U19" s="304"/>
      <c r="V19" s="304"/>
      <c r="W19" s="305"/>
      <c r="X19" s="109"/>
      <c r="Y19" s="115"/>
      <c r="Z19" s="115"/>
      <c r="AA19" s="115"/>
      <c r="AB19" s="115"/>
      <c r="AC19" s="115"/>
      <c r="AD19" s="115"/>
      <c r="AE19" s="115"/>
    </row>
    <row r="20" spans="1:31" ht="16.5" customHeight="1">
      <c r="A20" s="130"/>
      <c r="B20" s="130"/>
      <c r="C20" s="318" t="s">
        <v>392</v>
      </c>
      <c r="D20" s="318"/>
      <c r="E20" s="318"/>
      <c r="F20" s="318"/>
      <c r="G20" s="318"/>
      <c r="H20" s="318"/>
      <c r="I20" s="318"/>
      <c r="J20" s="318"/>
      <c r="K20" s="318"/>
      <c r="L20" s="131"/>
      <c r="M20" s="132"/>
      <c r="N20" s="126"/>
      <c r="O20" s="126"/>
      <c r="P20" s="313"/>
      <c r="Q20" s="306"/>
      <c r="R20" s="307"/>
      <c r="S20" s="307"/>
      <c r="T20" s="307"/>
      <c r="U20" s="307"/>
      <c r="V20" s="307"/>
      <c r="W20" s="308"/>
      <c r="X20" s="138"/>
      <c r="Y20" s="115"/>
      <c r="Z20" s="115"/>
      <c r="AA20" s="115"/>
      <c r="AB20" s="115"/>
      <c r="AC20" s="115"/>
      <c r="AD20" s="115"/>
      <c r="AE20" s="115"/>
    </row>
    <row r="21" spans="1:31" ht="16.5" customHeight="1">
      <c r="A21" s="115"/>
      <c r="B21" s="332" t="s">
        <v>261</v>
      </c>
      <c r="C21" s="333"/>
      <c r="D21" s="133" t="s">
        <v>253</v>
      </c>
      <c r="E21" s="266" t="s">
        <v>338</v>
      </c>
      <c r="F21" s="267"/>
      <c r="G21" s="266" t="s">
        <v>339</v>
      </c>
      <c r="H21" s="267"/>
      <c r="I21" s="266" t="s">
        <v>340</v>
      </c>
      <c r="J21" s="267"/>
      <c r="K21" s="266" t="s">
        <v>391</v>
      </c>
      <c r="L21" s="267"/>
      <c r="M21" s="134"/>
      <c r="N21" s="109"/>
      <c r="O21" s="109"/>
      <c r="P21" s="313"/>
      <c r="Q21" s="306"/>
      <c r="R21" s="307"/>
      <c r="S21" s="307"/>
      <c r="T21" s="307"/>
      <c r="U21" s="307"/>
      <c r="V21" s="307"/>
      <c r="W21" s="308"/>
      <c r="X21" s="138"/>
      <c r="Y21" s="115"/>
      <c r="Z21" s="115"/>
      <c r="AA21" s="115"/>
      <c r="AB21" s="115"/>
      <c r="AC21" s="115"/>
      <c r="AD21" s="115"/>
      <c r="AE21" s="115"/>
    </row>
    <row r="22" spans="1:31" ht="16.5" customHeight="1">
      <c r="A22" s="115"/>
      <c r="B22" s="337" t="s">
        <v>329</v>
      </c>
      <c r="C22" s="337"/>
      <c r="D22" s="135">
        <v>1234567890123</v>
      </c>
      <c r="E22" s="338" t="s">
        <v>220</v>
      </c>
      <c r="F22" s="339"/>
      <c r="G22" s="338" t="s">
        <v>152</v>
      </c>
      <c r="H22" s="339"/>
      <c r="I22" s="338" t="s">
        <v>197</v>
      </c>
      <c r="J22" s="339"/>
      <c r="K22" s="338"/>
      <c r="L22" s="339"/>
      <c r="M22" s="136"/>
      <c r="N22" s="109"/>
      <c r="O22" s="109"/>
      <c r="P22" s="313"/>
      <c r="Q22" s="306"/>
      <c r="R22" s="307"/>
      <c r="S22" s="307"/>
      <c r="T22" s="307"/>
      <c r="U22" s="307"/>
      <c r="V22" s="307"/>
      <c r="W22" s="308"/>
      <c r="X22" s="139"/>
      <c r="Y22" s="115"/>
      <c r="Z22" s="115"/>
      <c r="AA22" s="115"/>
      <c r="AB22" s="115"/>
      <c r="AC22" s="115"/>
      <c r="AD22" s="115"/>
      <c r="AE22" s="115"/>
    </row>
    <row r="23" spans="1:31" ht="16.5" customHeight="1">
      <c r="A23" s="137"/>
      <c r="B23" s="264" t="s">
        <v>172</v>
      </c>
      <c r="C23" s="266" t="s">
        <v>262</v>
      </c>
      <c r="D23" s="267"/>
      <c r="E23" s="266" t="s">
        <v>303</v>
      </c>
      <c r="F23" s="301"/>
      <c r="G23" s="267"/>
      <c r="H23" s="266" t="s">
        <v>263</v>
      </c>
      <c r="I23" s="267"/>
      <c r="J23" s="266" t="s">
        <v>264</v>
      </c>
      <c r="K23" s="301"/>
      <c r="L23" s="301"/>
      <c r="M23" s="267"/>
      <c r="N23" s="138"/>
      <c r="O23" s="138"/>
      <c r="P23" s="313"/>
      <c r="Q23" s="306"/>
      <c r="R23" s="307"/>
      <c r="S23" s="307"/>
      <c r="T23" s="307"/>
      <c r="U23" s="307"/>
      <c r="V23" s="307"/>
      <c r="W23" s="308"/>
      <c r="X23" s="126"/>
      <c r="Y23" s="115"/>
      <c r="Z23" s="115"/>
      <c r="AA23" s="115"/>
      <c r="AB23" s="115"/>
      <c r="AC23" s="115"/>
      <c r="AD23" s="115"/>
      <c r="AE23" s="115"/>
    </row>
    <row r="24" spans="1:31" ht="16.5" customHeight="1">
      <c r="A24" s="115"/>
      <c r="B24" s="265"/>
      <c r="C24" s="337" t="s">
        <v>330</v>
      </c>
      <c r="D24" s="337"/>
      <c r="E24" s="337" t="s">
        <v>331</v>
      </c>
      <c r="F24" s="337"/>
      <c r="G24" s="337"/>
      <c r="H24" s="337" t="s">
        <v>171</v>
      </c>
      <c r="I24" s="337"/>
      <c r="J24" s="337" t="s">
        <v>173</v>
      </c>
      <c r="K24" s="337"/>
      <c r="L24" s="337"/>
      <c r="M24" s="337"/>
      <c r="N24" s="139"/>
      <c r="O24" s="138"/>
      <c r="P24" s="313"/>
      <c r="Q24" s="306"/>
      <c r="R24" s="307"/>
      <c r="S24" s="307"/>
      <c r="T24" s="307"/>
      <c r="U24" s="307"/>
      <c r="V24" s="307"/>
      <c r="W24" s="308"/>
      <c r="X24" s="139"/>
      <c r="Y24" s="115"/>
      <c r="Z24" s="115"/>
      <c r="AA24" s="115"/>
      <c r="AB24" s="115"/>
      <c r="AC24" s="115"/>
      <c r="AD24" s="115"/>
      <c r="AE24" s="115"/>
    </row>
    <row r="25" spans="1:31" ht="16.5" customHeight="1">
      <c r="A25" s="109"/>
      <c r="B25" s="140"/>
      <c r="C25" s="139"/>
      <c r="D25" s="139"/>
      <c r="E25" s="139"/>
      <c r="F25" s="139"/>
      <c r="G25" s="139"/>
      <c r="H25" s="139"/>
      <c r="I25" s="139"/>
      <c r="J25" s="139"/>
      <c r="K25" s="139"/>
      <c r="L25" s="139"/>
      <c r="M25" s="139"/>
      <c r="N25" s="139"/>
      <c r="O25" s="139"/>
      <c r="P25" s="313"/>
      <c r="Q25" s="306"/>
      <c r="R25" s="307"/>
      <c r="S25" s="307"/>
      <c r="T25" s="307"/>
      <c r="U25" s="307"/>
      <c r="V25" s="307"/>
      <c r="W25" s="308"/>
      <c r="X25" s="139"/>
      <c r="Y25" s="115"/>
      <c r="Z25" s="115"/>
      <c r="AA25" s="115"/>
      <c r="AB25" s="115"/>
      <c r="AC25" s="115"/>
      <c r="AD25" s="115"/>
      <c r="AE25" s="115"/>
    </row>
    <row r="26" spans="1:31" ht="16.5" customHeight="1">
      <c r="A26" s="262" t="s">
        <v>393</v>
      </c>
      <c r="B26" s="262"/>
      <c r="C26" s="262"/>
      <c r="D26" s="262"/>
      <c r="E26" s="262"/>
      <c r="F26" s="262"/>
      <c r="G26" s="262"/>
      <c r="H26" s="262"/>
      <c r="I26" s="262"/>
      <c r="J26" s="262"/>
      <c r="K26" s="263"/>
      <c r="L26" s="217" t="s">
        <v>318</v>
      </c>
      <c r="M26" s="218"/>
      <c r="N26" s="126"/>
      <c r="O26" s="126"/>
      <c r="P26" s="313"/>
      <c r="Q26" s="306"/>
      <c r="R26" s="307"/>
      <c r="S26" s="307"/>
      <c r="T26" s="307"/>
      <c r="U26" s="307"/>
      <c r="V26" s="307"/>
      <c r="W26" s="308"/>
      <c r="X26" s="139"/>
      <c r="Y26" s="115"/>
      <c r="Z26" s="115"/>
      <c r="AA26" s="115"/>
      <c r="AB26" s="115"/>
      <c r="AC26" s="115"/>
      <c r="AD26" s="115"/>
      <c r="AE26" s="115"/>
    </row>
    <row r="27" spans="1:31" ht="16.5" customHeight="1">
      <c r="A27" s="141"/>
      <c r="B27" s="127" t="s">
        <v>265</v>
      </c>
      <c r="C27" s="342" t="s">
        <v>401</v>
      </c>
      <c r="D27" s="337"/>
      <c r="E27" s="337"/>
      <c r="F27" s="337"/>
      <c r="G27" s="337"/>
      <c r="H27" s="337"/>
      <c r="I27" s="337"/>
      <c r="J27" s="337"/>
      <c r="K27" s="337"/>
      <c r="L27" s="337"/>
      <c r="M27" s="337"/>
      <c r="N27" s="139"/>
      <c r="O27" s="139"/>
      <c r="P27" s="313"/>
      <c r="Q27" s="306"/>
      <c r="R27" s="307"/>
      <c r="S27" s="307"/>
      <c r="T27" s="307"/>
      <c r="U27" s="307"/>
      <c r="V27" s="307"/>
      <c r="W27" s="308"/>
      <c r="X27" s="139"/>
      <c r="Y27" s="115"/>
      <c r="Z27" s="115"/>
      <c r="AA27" s="115"/>
      <c r="AB27" s="115"/>
      <c r="AC27" s="115"/>
      <c r="AD27" s="115"/>
      <c r="AE27" s="115"/>
    </row>
    <row r="28" spans="1:31" ht="16.5" customHeight="1">
      <c r="A28" s="141"/>
      <c r="B28" s="142" t="s">
        <v>266</v>
      </c>
      <c r="C28" s="337" t="s">
        <v>400</v>
      </c>
      <c r="D28" s="337"/>
      <c r="E28" s="337"/>
      <c r="F28" s="337"/>
      <c r="G28" s="337"/>
      <c r="H28" s="337"/>
      <c r="I28" s="337"/>
      <c r="J28" s="337"/>
      <c r="K28" s="337"/>
      <c r="L28" s="337"/>
      <c r="M28" s="337"/>
      <c r="N28" s="139"/>
      <c r="O28" s="139"/>
      <c r="P28" s="313"/>
      <c r="Q28" s="306"/>
      <c r="R28" s="307"/>
      <c r="S28" s="307"/>
      <c r="T28" s="307"/>
      <c r="U28" s="307"/>
      <c r="V28" s="307"/>
      <c r="W28" s="308"/>
      <c r="X28" s="139"/>
      <c r="Y28" s="115"/>
      <c r="Z28" s="115"/>
      <c r="AA28" s="115"/>
      <c r="AB28" s="115"/>
      <c r="AC28" s="115"/>
      <c r="AD28" s="115"/>
      <c r="AE28" s="115"/>
    </row>
    <row r="29" spans="1:31" ht="16.5" customHeight="1">
      <c r="A29" s="141"/>
      <c r="B29" s="127" t="s">
        <v>267</v>
      </c>
      <c r="C29" s="337" t="s">
        <v>400</v>
      </c>
      <c r="D29" s="337"/>
      <c r="E29" s="337"/>
      <c r="F29" s="337"/>
      <c r="G29" s="337"/>
      <c r="H29" s="337"/>
      <c r="I29" s="337"/>
      <c r="J29" s="337"/>
      <c r="K29" s="337"/>
      <c r="L29" s="337"/>
      <c r="M29" s="337"/>
      <c r="N29" s="139"/>
      <c r="O29" s="139"/>
      <c r="P29" s="313"/>
      <c r="Q29" s="306"/>
      <c r="R29" s="307"/>
      <c r="S29" s="307"/>
      <c r="T29" s="307"/>
      <c r="U29" s="307"/>
      <c r="V29" s="307"/>
      <c r="W29" s="308"/>
      <c r="X29" s="139"/>
      <c r="Y29" s="115"/>
      <c r="Z29" s="115"/>
      <c r="AA29" s="115"/>
      <c r="AB29" s="115"/>
      <c r="AC29" s="115"/>
      <c r="AD29" s="115"/>
      <c r="AE29" s="115"/>
    </row>
    <row r="30" spans="1:31" ht="16.5" customHeight="1">
      <c r="A30" s="141"/>
      <c r="B30" s="143" t="s">
        <v>428</v>
      </c>
      <c r="C30" s="343" t="s">
        <v>332</v>
      </c>
      <c r="D30" s="343"/>
      <c r="E30" s="343"/>
      <c r="F30" s="343"/>
      <c r="G30" s="343"/>
      <c r="H30" s="343"/>
      <c r="I30" s="343"/>
      <c r="J30" s="343"/>
      <c r="K30" s="343"/>
      <c r="L30" s="343"/>
      <c r="M30" s="343"/>
      <c r="N30" s="139"/>
      <c r="O30" s="139"/>
      <c r="P30" s="313"/>
      <c r="Q30" s="306"/>
      <c r="R30" s="307"/>
      <c r="S30" s="307"/>
      <c r="T30" s="307"/>
      <c r="U30" s="307"/>
      <c r="V30" s="307"/>
      <c r="W30" s="308"/>
      <c r="X30" s="139"/>
      <c r="Y30" s="115"/>
      <c r="Z30" s="115"/>
      <c r="AA30" s="115"/>
      <c r="AB30" s="115"/>
      <c r="AC30" s="115"/>
      <c r="AD30" s="115"/>
      <c r="AE30" s="115"/>
    </row>
    <row r="31" spans="1:31" ht="16.5" customHeight="1">
      <c r="A31" s="141"/>
      <c r="B31" s="144" t="s">
        <v>304</v>
      </c>
      <c r="C31" s="344" t="s">
        <v>333</v>
      </c>
      <c r="D31" s="344"/>
      <c r="E31" s="344"/>
      <c r="F31" s="344"/>
      <c r="G31" s="344"/>
      <c r="H31" s="344"/>
      <c r="I31" s="344"/>
      <c r="J31" s="344"/>
      <c r="K31" s="344"/>
      <c r="L31" s="344"/>
      <c r="M31" s="344"/>
      <c r="N31" s="139"/>
      <c r="O31" s="139"/>
      <c r="P31" s="313"/>
      <c r="Q31" s="306"/>
      <c r="R31" s="307"/>
      <c r="S31" s="307"/>
      <c r="T31" s="307"/>
      <c r="U31" s="307"/>
      <c r="V31" s="307"/>
      <c r="W31" s="308"/>
      <c r="X31" s="139"/>
      <c r="Y31" s="115"/>
      <c r="Z31" s="115"/>
      <c r="AA31" s="115"/>
      <c r="AB31" s="115"/>
      <c r="AC31" s="115"/>
      <c r="AD31" s="115"/>
      <c r="AE31" s="115"/>
    </row>
    <row r="32" spans="1:31" ht="16.5" customHeight="1">
      <c r="A32" s="141"/>
      <c r="B32" s="143" t="s">
        <v>429</v>
      </c>
      <c r="C32" s="343" t="str">
        <f>E41</f>
        <v>工学院</v>
      </c>
      <c r="D32" s="343"/>
      <c r="E32" s="343"/>
      <c r="F32" s="343"/>
      <c r="G32" s="343"/>
      <c r="H32" s="343"/>
      <c r="I32" s="343"/>
      <c r="J32" s="343"/>
      <c r="K32" s="343"/>
      <c r="L32" s="343"/>
      <c r="M32" s="343"/>
      <c r="N32" s="139"/>
      <c r="O32" s="139"/>
      <c r="P32" s="313"/>
      <c r="Q32" s="306"/>
      <c r="R32" s="307"/>
      <c r="S32" s="307"/>
      <c r="T32" s="307"/>
      <c r="U32" s="307"/>
      <c r="V32" s="307"/>
      <c r="W32" s="308"/>
      <c r="X32" s="145"/>
      <c r="Y32" s="115"/>
      <c r="Z32" s="115"/>
      <c r="AA32" s="115"/>
      <c r="AB32" s="115"/>
      <c r="AC32" s="115"/>
      <c r="AD32" s="115"/>
      <c r="AE32" s="115"/>
    </row>
    <row r="33" spans="1:31" ht="16.5" customHeight="1">
      <c r="A33" s="141"/>
      <c r="B33" s="144" t="s">
        <v>293</v>
      </c>
      <c r="C33" s="344" t="str">
        <f>E51</f>
        <v>●●●●研究所XXXXチーム</v>
      </c>
      <c r="D33" s="344"/>
      <c r="E33" s="344"/>
      <c r="F33" s="344"/>
      <c r="G33" s="344"/>
      <c r="H33" s="344"/>
      <c r="I33" s="344"/>
      <c r="J33" s="344"/>
      <c r="K33" s="344"/>
      <c r="L33" s="344"/>
      <c r="M33" s="344"/>
      <c r="N33" s="139"/>
      <c r="O33" s="139"/>
      <c r="P33" s="313"/>
      <c r="Q33" s="306"/>
      <c r="R33" s="307"/>
      <c r="S33" s="307"/>
      <c r="T33" s="307"/>
      <c r="U33" s="307"/>
      <c r="V33" s="307"/>
      <c r="W33" s="308"/>
      <c r="X33" s="126"/>
      <c r="Y33" s="115"/>
      <c r="Z33" s="115"/>
      <c r="AA33" s="115"/>
      <c r="AB33" s="115"/>
      <c r="AC33" s="115"/>
      <c r="AD33" s="115"/>
      <c r="AE33" s="115"/>
    </row>
    <row r="34" spans="1:31" ht="16.5" customHeight="1">
      <c r="A34" s="141"/>
      <c r="B34" s="128"/>
      <c r="C34" s="139"/>
      <c r="D34" s="139"/>
      <c r="E34" s="145"/>
      <c r="F34" s="146"/>
      <c r="G34" s="146"/>
      <c r="H34" s="146"/>
      <c r="I34" s="146"/>
      <c r="J34" s="146"/>
      <c r="K34" s="145"/>
      <c r="L34" s="145"/>
      <c r="M34" s="145"/>
      <c r="N34" s="145"/>
      <c r="O34" s="139"/>
      <c r="P34" s="313"/>
      <c r="Q34" s="306"/>
      <c r="R34" s="307"/>
      <c r="S34" s="307"/>
      <c r="T34" s="307"/>
      <c r="U34" s="307"/>
      <c r="V34" s="307"/>
      <c r="W34" s="308"/>
      <c r="X34" s="109"/>
      <c r="Y34" s="115"/>
      <c r="Z34" s="115"/>
      <c r="AA34" s="115"/>
      <c r="AB34" s="115"/>
      <c r="AC34" s="115"/>
      <c r="AD34" s="115"/>
      <c r="AE34" s="115"/>
    </row>
    <row r="35" spans="1:31" ht="16.5" customHeight="1">
      <c r="A35" s="257" t="s">
        <v>394</v>
      </c>
      <c r="B35" s="257"/>
      <c r="C35" s="257"/>
      <c r="D35" s="257"/>
      <c r="E35" s="257"/>
      <c r="F35" s="257"/>
      <c r="G35" s="257"/>
      <c r="H35" s="257"/>
      <c r="I35" s="257"/>
      <c r="J35" s="257"/>
      <c r="K35" s="258"/>
      <c r="L35" s="217" t="s">
        <v>318</v>
      </c>
      <c r="M35" s="218"/>
      <c r="N35" s="126"/>
      <c r="O35" s="145"/>
      <c r="P35" s="313"/>
      <c r="Q35" s="306"/>
      <c r="R35" s="307"/>
      <c r="S35" s="307"/>
      <c r="T35" s="307"/>
      <c r="U35" s="307"/>
      <c r="V35" s="307"/>
      <c r="W35" s="308"/>
      <c r="X35" s="109"/>
      <c r="Y35" s="115"/>
      <c r="Z35" s="115"/>
      <c r="AA35" s="115"/>
      <c r="AB35" s="115"/>
      <c r="AC35" s="115"/>
      <c r="AD35" s="115"/>
      <c r="AE35" s="115"/>
    </row>
    <row r="36" spans="1:31" ht="16.5" customHeight="1">
      <c r="A36" s="115"/>
      <c r="B36" s="127" t="s">
        <v>268</v>
      </c>
      <c r="C36" s="345">
        <v>44287</v>
      </c>
      <c r="D36" s="346"/>
      <c r="E36" s="115" t="s">
        <v>352</v>
      </c>
      <c r="F36" s="115"/>
      <c r="G36" s="115"/>
      <c r="H36" s="115"/>
      <c r="I36" s="115"/>
      <c r="J36" s="115"/>
      <c r="K36" s="115"/>
      <c r="L36" s="115"/>
      <c r="M36" s="115"/>
      <c r="N36" s="109"/>
      <c r="O36" s="126"/>
      <c r="P36" s="313"/>
      <c r="Q36" s="306"/>
      <c r="R36" s="307"/>
      <c r="S36" s="307"/>
      <c r="T36" s="307"/>
      <c r="U36" s="307"/>
      <c r="V36" s="307"/>
      <c r="W36" s="308"/>
      <c r="X36" s="109"/>
      <c r="Y36" s="115"/>
      <c r="Z36" s="115"/>
      <c r="AA36" s="115"/>
      <c r="AB36" s="115"/>
      <c r="AC36" s="115"/>
      <c r="AD36" s="115"/>
      <c r="AE36" s="115"/>
    </row>
    <row r="37" spans="1:31" ht="16.5" customHeight="1">
      <c r="A37" s="115"/>
      <c r="B37" s="127" t="s">
        <v>269</v>
      </c>
      <c r="C37" s="345">
        <v>44651</v>
      </c>
      <c r="D37" s="346"/>
      <c r="E37" s="115" t="s">
        <v>352</v>
      </c>
      <c r="F37" s="115"/>
      <c r="G37" s="115"/>
      <c r="H37" s="115"/>
      <c r="I37" s="115"/>
      <c r="J37" s="115"/>
      <c r="K37" s="115"/>
      <c r="L37" s="115"/>
      <c r="M37" s="115"/>
      <c r="N37" s="109"/>
      <c r="O37" s="109"/>
      <c r="P37" s="313"/>
      <c r="Q37" s="306"/>
      <c r="R37" s="307"/>
      <c r="S37" s="307"/>
      <c r="T37" s="307"/>
      <c r="U37" s="307"/>
      <c r="V37" s="307"/>
      <c r="W37" s="308"/>
      <c r="X37" s="126"/>
      <c r="Y37" s="115"/>
      <c r="Z37" s="115"/>
      <c r="AA37" s="115"/>
      <c r="AB37" s="115"/>
      <c r="AC37" s="115"/>
      <c r="AD37" s="115"/>
      <c r="AE37" s="115"/>
    </row>
    <row r="38" spans="1:31" ht="16.5" customHeight="1">
      <c r="A38" s="115"/>
      <c r="B38" s="128"/>
      <c r="C38" s="139"/>
      <c r="D38" s="139"/>
      <c r="E38" s="115"/>
      <c r="F38" s="115"/>
      <c r="G38" s="115"/>
      <c r="H38" s="115"/>
      <c r="I38" s="115"/>
      <c r="J38" s="115"/>
      <c r="K38" s="115"/>
      <c r="L38" s="115"/>
      <c r="M38" s="115"/>
      <c r="N38" s="109"/>
      <c r="O38" s="109"/>
      <c r="P38" s="313"/>
      <c r="Q38" s="306"/>
      <c r="R38" s="307"/>
      <c r="S38" s="307"/>
      <c r="T38" s="307"/>
      <c r="U38" s="307"/>
      <c r="V38" s="307"/>
      <c r="W38" s="308"/>
      <c r="X38" s="109"/>
      <c r="Y38" s="115"/>
      <c r="Z38" s="115"/>
      <c r="AA38" s="115"/>
      <c r="AB38" s="115"/>
      <c r="AC38" s="115"/>
      <c r="AD38" s="115"/>
      <c r="AE38" s="115"/>
    </row>
    <row r="39" spans="1:31" ht="16.5" customHeight="1">
      <c r="A39" s="257" t="s">
        <v>430</v>
      </c>
      <c r="B39" s="257"/>
      <c r="C39" s="257"/>
      <c r="D39" s="257"/>
      <c r="E39" s="257"/>
      <c r="F39" s="257"/>
      <c r="G39" s="257"/>
      <c r="H39" s="257"/>
      <c r="I39" s="257"/>
      <c r="J39" s="257"/>
      <c r="K39" s="258"/>
      <c r="L39" s="217" t="s">
        <v>318</v>
      </c>
      <c r="M39" s="218"/>
      <c r="N39" s="126"/>
      <c r="O39" s="109"/>
      <c r="P39" s="313"/>
      <c r="Q39" s="306"/>
      <c r="R39" s="307"/>
      <c r="S39" s="307"/>
      <c r="T39" s="307"/>
      <c r="U39" s="307"/>
      <c r="V39" s="307"/>
      <c r="W39" s="308"/>
      <c r="X39" s="109"/>
      <c r="Y39" s="115"/>
      <c r="Z39" s="115"/>
      <c r="AA39" s="115"/>
      <c r="AB39" s="115"/>
      <c r="AC39" s="115"/>
      <c r="AD39" s="115"/>
      <c r="AE39" s="115"/>
    </row>
    <row r="40" spans="1:31" ht="16.5" customHeight="1">
      <c r="A40" s="115"/>
      <c r="B40" s="133" t="s">
        <v>431</v>
      </c>
      <c r="C40" s="266" t="s">
        <v>105</v>
      </c>
      <c r="D40" s="267"/>
      <c r="E40" s="266" t="s">
        <v>129</v>
      </c>
      <c r="F40" s="301"/>
      <c r="G40" s="267"/>
      <c r="H40" s="266" t="s">
        <v>106</v>
      </c>
      <c r="I40" s="267"/>
      <c r="J40" s="115"/>
      <c r="K40" s="115"/>
      <c r="L40" s="115"/>
      <c r="M40" s="115"/>
      <c r="N40" s="109"/>
      <c r="O40" s="126"/>
      <c r="P40" s="313"/>
      <c r="Q40" s="306"/>
      <c r="R40" s="307"/>
      <c r="S40" s="307"/>
      <c r="T40" s="307"/>
      <c r="U40" s="307"/>
      <c r="V40" s="307"/>
      <c r="W40" s="308"/>
      <c r="X40" s="109"/>
      <c r="Y40" s="115"/>
      <c r="Z40" s="115"/>
      <c r="AA40" s="115"/>
      <c r="AB40" s="115"/>
      <c r="AC40" s="115"/>
      <c r="AD40" s="115"/>
      <c r="AE40" s="115"/>
    </row>
    <row r="41" spans="1:31" ht="16.5" customHeight="1">
      <c r="A41" s="115"/>
      <c r="B41" s="127" t="s">
        <v>294</v>
      </c>
      <c r="C41" s="337" t="s">
        <v>185</v>
      </c>
      <c r="D41" s="337"/>
      <c r="E41" s="337" t="s">
        <v>158</v>
      </c>
      <c r="F41" s="337"/>
      <c r="G41" s="337"/>
      <c r="H41" s="337" t="s">
        <v>155</v>
      </c>
      <c r="I41" s="337"/>
      <c r="J41" s="115"/>
      <c r="K41" s="115"/>
      <c r="L41" s="115"/>
      <c r="M41" s="115"/>
      <c r="N41" s="109"/>
      <c r="O41" s="109"/>
      <c r="P41" s="313"/>
      <c r="Q41" s="306"/>
      <c r="R41" s="307"/>
      <c r="S41" s="307"/>
      <c r="T41" s="307"/>
      <c r="U41" s="307"/>
      <c r="V41" s="307"/>
      <c r="W41" s="308"/>
      <c r="X41" s="109"/>
      <c r="Y41" s="115"/>
      <c r="Z41" s="115"/>
      <c r="AA41" s="115"/>
      <c r="AB41" s="115"/>
      <c r="AC41" s="115"/>
      <c r="AD41" s="115"/>
      <c r="AE41" s="115"/>
    </row>
    <row r="42" spans="1:31" ht="16.5" customHeight="1">
      <c r="A42" s="115"/>
      <c r="B42" s="142" t="s">
        <v>295</v>
      </c>
      <c r="C42" s="337" t="s">
        <v>186</v>
      </c>
      <c r="D42" s="337"/>
      <c r="E42" s="337" t="s">
        <v>159</v>
      </c>
      <c r="F42" s="337"/>
      <c r="G42" s="337"/>
      <c r="H42" s="337" t="s">
        <v>156</v>
      </c>
      <c r="I42" s="337"/>
      <c r="J42" s="115"/>
      <c r="K42" s="115"/>
      <c r="L42" s="115"/>
      <c r="M42" s="115"/>
      <c r="N42" s="109"/>
      <c r="O42" s="109"/>
      <c r="P42" s="313"/>
      <c r="Q42" s="306"/>
      <c r="R42" s="307"/>
      <c r="S42" s="307"/>
      <c r="T42" s="307"/>
      <c r="U42" s="307"/>
      <c r="V42" s="307"/>
      <c r="W42" s="308"/>
      <c r="X42" s="109"/>
      <c r="Y42" s="115"/>
      <c r="Z42" s="115"/>
      <c r="AA42" s="115"/>
      <c r="AB42" s="115"/>
      <c r="AC42" s="115"/>
      <c r="AD42" s="115"/>
      <c r="AE42" s="115"/>
    </row>
    <row r="43" spans="1:31" ht="16.5" customHeight="1">
      <c r="A43" s="115"/>
      <c r="B43" s="142" t="s">
        <v>296</v>
      </c>
      <c r="C43" s="337" t="s">
        <v>187</v>
      </c>
      <c r="D43" s="337"/>
      <c r="E43" s="337" t="s">
        <v>160</v>
      </c>
      <c r="F43" s="337"/>
      <c r="G43" s="337"/>
      <c r="H43" s="337" t="s">
        <v>175</v>
      </c>
      <c r="I43" s="337"/>
      <c r="J43" s="115"/>
      <c r="K43" s="147"/>
      <c r="L43" s="115"/>
      <c r="M43" s="115"/>
      <c r="N43" s="109"/>
      <c r="O43" s="109"/>
      <c r="P43" s="314"/>
      <c r="Q43" s="309"/>
      <c r="R43" s="310"/>
      <c r="S43" s="310"/>
      <c r="T43" s="310"/>
      <c r="U43" s="310"/>
      <c r="V43" s="310"/>
      <c r="W43" s="311"/>
      <c r="X43" s="109"/>
      <c r="Y43" s="115"/>
      <c r="Z43" s="115"/>
      <c r="AA43" s="115"/>
      <c r="AB43" s="115"/>
      <c r="AC43" s="115"/>
      <c r="AD43" s="115"/>
      <c r="AE43" s="115"/>
    </row>
    <row r="44" spans="1:31" ht="16.5" customHeight="1">
      <c r="A44" s="115"/>
      <c r="B44" s="142" t="s">
        <v>297</v>
      </c>
      <c r="C44" s="337" t="s">
        <v>188</v>
      </c>
      <c r="D44" s="337"/>
      <c r="E44" s="337" t="s">
        <v>174</v>
      </c>
      <c r="F44" s="337"/>
      <c r="G44" s="337"/>
      <c r="H44" s="337" t="s">
        <v>157</v>
      </c>
      <c r="I44" s="337"/>
      <c r="J44" s="115"/>
      <c r="K44" s="115"/>
      <c r="L44" s="115"/>
      <c r="M44" s="115"/>
      <c r="N44" s="109"/>
      <c r="O44" s="109"/>
      <c r="P44" s="61"/>
      <c r="Q44" s="62"/>
      <c r="R44" s="62"/>
      <c r="S44" s="62"/>
      <c r="T44" s="62"/>
      <c r="U44" s="62"/>
      <c r="V44" s="62"/>
      <c r="W44" s="62"/>
      <c r="X44" s="109"/>
      <c r="Y44" s="115"/>
      <c r="Z44" s="115"/>
      <c r="AA44" s="115"/>
      <c r="AB44" s="115"/>
      <c r="AC44" s="115"/>
      <c r="AD44" s="115"/>
      <c r="AE44" s="115"/>
    </row>
    <row r="45" spans="1:31" ht="16.5" customHeight="1">
      <c r="A45" s="115"/>
      <c r="B45" s="142" t="s">
        <v>298</v>
      </c>
      <c r="C45" s="338"/>
      <c r="D45" s="339"/>
      <c r="E45" s="338"/>
      <c r="F45" s="347"/>
      <c r="G45" s="339"/>
      <c r="H45" s="338"/>
      <c r="I45" s="339"/>
      <c r="J45" s="115"/>
      <c r="K45" s="115"/>
      <c r="L45" s="115"/>
      <c r="M45" s="115"/>
      <c r="N45" s="109"/>
      <c r="O45" s="109"/>
      <c r="P45" s="320" t="s">
        <v>288</v>
      </c>
      <c r="Q45" s="322" t="s">
        <v>290</v>
      </c>
      <c r="R45" s="323"/>
      <c r="S45" s="323"/>
      <c r="T45" s="323"/>
      <c r="U45" s="323"/>
      <c r="V45" s="323"/>
      <c r="W45" s="324"/>
      <c r="X45" s="109"/>
      <c r="Y45" s="115"/>
      <c r="Z45" s="115"/>
      <c r="AA45" s="115"/>
      <c r="AB45" s="115"/>
      <c r="AC45" s="115"/>
      <c r="AD45" s="115"/>
      <c r="AE45" s="115"/>
    </row>
    <row r="46" spans="1:31" ht="16.5" customHeight="1">
      <c r="A46" s="115"/>
      <c r="B46" s="142" t="s">
        <v>299</v>
      </c>
      <c r="C46" s="338"/>
      <c r="D46" s="339"/>
      <c r="E46" s="338"/>
      <c r="F46" s="347"/>
      <c r="G46" s="339"/>
      <c r="H46" s="338"/>
      <c r="I46" s="339"/>
      <c r="J46" s="115"/>
      <c r="K46" s="115"/>
      <c r="L46" s="115"/>
      <c r="M46" s="115"/>
      <c r="N46" s="109"/>
      <c r="O46" s="109"/>
      <c r="P46" s="321"/>
      <c r="Q46" s="325"/>
      <c r="R46" s="326"/>
      <c r="S46" s="326"/>
      <c r="T46" s="326"/>
      <c r="U46" s="326"/>
      <c r="V46" s="326"/>
      <c r="W46" s="327"/>
      <c r="X46" s="126"/>
      <c r="Y46" s="115"/>
      <c r="Z46" s="115"/>
      <c r="AA46" s="115"/>
      <c r="AB46" s="115"/>
      <c r="AC46" s="115"/>
      <c r="AD46" s="115"/>
      <c r="AE46" s="115"/>
    </row>
    <row r="47" spans="1:31" ht="16.5" customHeight="1">
      <c r="A47" s="115"/>
      <c r="B47" s="128"/>
      <c r="C47" s="139"/>
      <c r="D47" s="139"/>
      <c r="E47" s="139"/>
      <c r="F47" s="139"/>
      <c r="G47" s="139"/>
      <c r="H47" s="139"/>
      <c r="I47" s="139"/>
      <c r="J47" s="115"/>
      <c r="K47" s="115"/>
      <c r="L47" s="115"/>
      <c r="M47" s="115"/>
      <c r="N47" s="109"/>
      <c r="O47" s="109"/>
      <c r="P47" s="321"/>
      <c r="Q47" s="325"/>
      <c r="R47" s="326"/>
      <c r="S47" s="326"/>
      <c r="T47" s="326"/>
      <c r="U47" s="326"/>
      <c r="V47" s="326"/>
      <c r="W47" s="327"/>
      <c r="X47" s="109"/>
      <c r="Y47" s="115"/>
      <c r="Z47" s="115"/>
      <c r="AA47" s="115"/>
      <c r="AB47" s="115"/>
      <c r="AC47" s="115"/>
      <c r="AD47" s="115"/>
      <c r="AE47" s="115"/>
    </row>
    <row r="48" spans="1:31" ht="16.5" customHeight="1" thickBot="1">
      <c r="A48" s="257" t="s">
        <v>399</v>
      </c>
      <c r="B48" s="257"/>
      <c r="C48" s="257"/>
      <c r="D48" s="257"/>
      <c r="E48" s="257"/>
      <c r="F48" s="257"/>
      <c r="G48" s="257"/>
      <c r="H48" s="257"/>
      <c r="I48" s="257"/>
      <c r="J48" s="257"/>
      <c r="K48" s="258"/>
      <c r="L48" s="217" t="s">
        <v>318</v>
      </c>
      <c r="M48" s="218"/>
      <c r="N48" s="126"/>
      <c r="O48" s="109"/>
      <c r="P48" s="321"/>
      <c r="Q48" s="325"/>
      <c r="R48" s="326"/>
      <c r="S48" s="326"/>
      <c r="T48" s="326"/>
      <c r="U48" s="326"/>
      <c r="V48" s="326"/>
      <c r="W48" s="327"/>
      <c r="X48" s="109"/>
      <c r="Y48" s="115"/>
      <c r="Z48" s="115"/>
      <c r="AA48" s="115"/>
      <c r="AB48" s="115"/>
      <c r="AC48" s="115"/>
      <c r="AD48" s="115"/>
      <c r="AE48" s="115"/>
    </row>
    <row r="49" spans="1:31" ht="16.5" customHeight="1">
      <c r="A49" s="126"/>
      <c r="B49" s="126"/>
      <c r="C49" s="126"/>
      <c r="D49" s="126"/>
      <c r="E49" s="126"/>
      <c r="F49" s="126"/>
      <c r="G49" s="126"/>
      <c r="H49" s="126"/>
      <c r="I49" s="126"/>
      <c r="J49" s="315" t="s">
        <v>404</v>
      </c>
      <c r="K49" s="316"/>
      <c r="L49" s="317"/>
      <c r="M49" s="126"/>
      <c r="N49" s="126"/>
      <c r="O49" s="109"/>
      <c r="P49" s="148" t="s">
        <v>287</v>
      </c>
      <c r="Q49" s="348" t="s">
        <v>289</v>
      </c>
      <c r="R49" s="349"/>
      <c r="S49" s="349"/>
      <c r="T49" s="349"/>
      <c r="U49" s="349"/>
      <c r="V49" s="349"/>
      <c r="W49" s="350"/>
      <c r="X49" s="109"/>
      <c r="Y49" s="115"/>
      <c r="Z49" s="115"/>
      <c r="AA49" s="115"/>
      <c r="AB49" s="115"/>
      <c r="AC49" s="115"/>
      <c r="AD49" s="115"/>
      <c r="AE49" s="115"/>
    </row>
    <row r="50" spans="1:31" ht="16.5" customHeight="1">
      <c r="A50" s="115"/>
      <c r="B50" s="133" t="s">
        <v>302</v>
      </c>
      <c r="C50" s="266" t="s">
        <v>105</v>
      </c>
      <c r="D50" s="267"/>
      <c r="E50" s="266" t="s">
        <v>129</v>
      </c>
      <c r="F50" s="301"/>
      <c r="G50" s="267"/>
      <c r="H50" s="266" t="s">
        <v>106</v>
      </c>
      <c r="I50" s="302"/>
      <c r="J50" s="149" t="s">
        <v>341</v>
      </c>
      <c r="K50" s="150" t="s">
        <v>433</v>
      </c>
      <c r="L50" s="151" t="s">
        <v>434</v>
      </c>
      <c r="M50" s="152"/>
      <c r="N50" s="109"/>
      <c r="O50" s="126"/>
      <c r="P50" s="115"/>
      <c r="Q50" s="115"/>
      <c r="R50" s="115"/>
      <c r="S50" s="115"/>
      <c r="T50" s="115"/>
      <c r="U50" s="115"/>
      <c r="V50" s="115"/>
      <c r="W50" s="115"/>
      <c r="X50" s="109"/>
      <c r="Y50" s="115"/>
      <c r="Z50" s="115"/>
      <c r="AA50" s="115"/>
      <c r="AB50" s="115">
        <f>SUM(AB51:AB135)</f>
        <v>1072500</v>
      </c>
      <c r="AC50" s="115"/>
      <c r="AD50" s="115"/>
      <c r="AE50" s="115"/>
    </row>
    <row r="51" spans="1:31" ht="16.5" customHeight="1">
      <c r="A51" s="115"/>
      <c r="B51" s="127" t="s">
        <v>300</v>
      </c>
      <c r="C51" s="337" t="s">
        <v>189</v>
      </c>
      <c r="D51" s="337"/>
      <c r="E51" s="337" t="s">
        <v>334</v>
      </c>
      <c r="F51" s="337"/>
      <c r="G51" s="337"/>
      <c r="H51" s="337" t="s">
        <v>177</v>
      </c>
      <c r="I51" s="338"/>
      <c r="J51" s="153" t="s">
        <v>146</v>
      </c>
      <c r="K51" s="154">
        <f t="shared" ref="K51:K56" si="0">IF(J51="民間等共同研究員",$C$36,"")</f>
        <v>44287</v>
      </c>
      <c r="L51" s="155">
        <f t="shared" ref="L51:L56" si="1">IF(J51="民間等共同研究員",$C$37,"")</f>
        <v>44651</v>
      </c>
      <c r="M51" s="152"/>
      <c r="N51" s="109"/>
      <c r="O51" s="109"/>
      <c r="P51" s="115"/>
      <c r="Q51" s="115"/>
      <c r="R51" s="115"/>
      <c r="S51" s="115"/>
      <c r="T51" s="115"/>
      <c r="U51" s="115"/>
      <c r="V51" s="115"/>
      <c r="W51" s="115"/>
      <c r="X51" s="109"/>
      <c r="Y51" s="115">
        <f>IF(K51&gt;DATE(2021,3,31),71500,420580)</f>
        <v>71500</v>
      </c>
      <c r="Z51" s="115">
        <f>DATEDIF(K51,L51,"M")</f>
        <v>11</v>
      </c>
      <c r="AA51" s="115">
        <f t="shared" ref="AA51:AA56" si="2">IF(K51="",0,Z51+1)</f>
        <v>12</v>
      </c>
      <c r="AB51" s="115">
        <f>IF(Y51=71500,71500*AA51,IF(AA51&lt;=6,420580,841160))</f>
        <v>858000</v>
      </c>
      <c r="AC51" s="115"/>
      <c r="AD51" s="115"/>
      <c r="AE51" s="115"/>
    </row>
    <row r="52" spans="1:31" ht="16.5" customHeight="1">
      <c r="A52" s="115"/>
      <c r="B52" s="142" t="s">
        <v>301</v>
      </c>
      <c r="C52" s="337" t="s">
        <v>190</v>
      </c>
      <c r="D52" s="337"/>
      <c r="E52" s="337" t="s">
        <v>334</v>
      </c>
      <c r="F52" s="337"/>
      <c r="G52" s="337"/>
      <c r="H52" s="337" t="s">
        <v>178</v>
      </c>
      <c r="I52" s="338"/>
      <c r="J52" s="153" t="s">
        <v>146</v>
      </c>
      <c r="K52" s="154">
        <v>44470</v>
      </c>
      <c r="L52" s="155">
        <v>44561</v>
      </c>
      <c r="M52" s="156"/>
      <c r="N52" s="109"/>
      <c r="O52" s="109"/>
      <c r="P52" s="109"/>
      <c r="Q52" s="109"/>
      <c r="R52" s="109"/>
      <c r="S52" s="109"/>
      <c r="T52" s="109"/>
      <c r="U52" s="109"/>
      <c r="V52" s="109"/>
      <c r="W52" s="109"/>
      <c r="X52" s="109"/>
      <c r="Y52" s="115">
        <f t="shared" ref="Y52:Y56" si="3">IF(K52&gt;DATE(2021,3,31),71500,420580)</f>
        <v>71500</v>
      </c>
      <c r="Z52" s="115">
        <f t="shared" ref="Z52:Z56" si="4">DATEDIF(K52,L52,"M")</f>
        <v>2</v>
      </c>
      <c r="AA52" s="115">
        <f t="shared" si="2"/>
        <v>3</v>
      </c>
      <c r="AB52" s="115">
        <f t="shared" ref="AB52:AB56" si="5">IF(Y52=71500,71500*AA52,IF(AA52&lt;=6,420580,841160))</f>
        <v>214500</v>
      </c>
      <c r="AC52" s="115"/>
      <c r="AD52" s="115"/>
      <c r="AE52" s="115"/>
    </row>
    <row r="53" spans="1:31" ht="16.5" customHeight="1">
      <c r="A53" s="115"/>
      <c r="B53" s="142" t="s">
        <v>296</v>
      </c>
      <c r="C53" s="337" t="s">
        <v>191</v>
      </c>
      <c r="D53" s="337"/>
      <c r="E53" s="337" t="s">
        <v>176</v>
      </c>
      <c r="F53" s="337"/>
      <c r="G53" s="337"/>
      <c r="H53" s="337" t="s">
        <v>179</v>
      </c>
      <c r="I53" s="338"/>
      <c r="J53" s="153"/>
      <c r="K53" s="154" t="str">
        <f t="shared" si="0"/>
        <v/>
      </c>
      <c r="L53" s="155" t="str">
        <f t="shared" si="1"/>
        <v/>
      </c>
      <c r="M53" s="152"/>
      <c r="N53" s="109"/>
      <c r="O53" s="109"/>
      <c r="P53" s="109"/>
      <c r="Q53" s="109"/>
      <c r="R53" s="109"/>
      <c r="S53" s="109"/>
      <c r="T53" s="109"/>
      <c r="U53" s="109"/>
      <c r="V53" s="109"/>
      <c r="W53" s="109"/>
      <c r="X53" s="109"/>
      <c r="Y53" s="115">
        <f t="shared" si="3"/>
        <v>71500</v>
      </c>
      <c r="Z53" s="115" t="e">
        <f t="shared" si="4"/>
        <v>#VALUE!</v>
      </c>
      <c r="AA53" s="115">
        <f t="shared" si="2"/>
        <v>0</v>
      </c>
      <c r="AB53" s="115">
        <f t="shared" si="5"/>
        <v>0</v>
      </c>
      <c r="AC53" s="115"/>
      <c r="AD53" s="115"/>
      <c r="AE53" s="115"/>
    </row>
    <row r="54" spans="1:31" ht="16.5" customHeight="1">
      <c r="A54" s="115"/>
      <c r="B54" s="142" t="s">
        <v>297</v>
      </c>
      <c r="C54" s="338"/>
      <c r="D54" s="339"/>
      <c r="E54" s="338"/>
      <c r="F54" s="347"/>
      <c r="G54" s="339"/>
      <c r="H54" s="338"/>
      <c r="I54" s="351"/>
      <c r="J54" s="153"/>
      <c r="K54" s="154" t="str">
        <f t="shared" si="0"/>
        <v/>
      </c>
      <c r="L54" s="155" t="str">
        <f t="shared" si="1"/>
        <v/>
      </c>
      <c r="M54" s="152"/>
      <c r="N54" s="109"/>
      <c r="O54" s="109"/>
      <c r="P54" s="109"/>
      <c r="Q54" s="109"/>
      <c r="R54" s="109"/>
      <c r="S54" s="109"/>
      <c r="T54" s="109"/>
      <c r="U54" s="109"/>
      <c r="V54" s="109"/>
      <c r="W54" s="109"/>
      <c r="X54" s="109"/>
      <c r="Y54" s="115">
        <f t="shared" si="3"/>
        <v>71500</v>
      </c>
      <c r="Z54" s="115" t="e">
        <f t="shared" si="4"/>
        <v>#VALUE!</v>
      </c>
      <c r="AA54" s="115">
        <f t="shared" si="2"/>
        <v>0</v>
      </c>
      <c r="AB54" s="115">
        <f t="shared" si="5"/>
        <v>0</v>
      </c>
      <c r="AC54" s="115"/>
      <c r="AD54" s="115"/>
      <c r="AE54" s="115"/>
    </row>
    <row r="55" spans="1:31" ht="16.5" customHeight="1">
      <c r="A55" s="115"/>
      <c r="B55" s="142" t="s">
        <v>298</v>
      </c>
      <c r="C55" s="338"/>
      <c r="D55" s="339"/>
      <c r="E55" s="338"/>
      <c r="F55" s="347"/>
      <c r="G55" s="339"/>
      <c r="H55" s="338"/>
      <c r="I55" s="351"/>
      <c r="J55" s="153"/>
      <c r="K55" s="154" t="str">
        <f t="shared" si="0"/>
        <v/>
      </c>
      <c r="L55" s="155" t="str">
        <f t="shared" si="1"/>
        <v/>
      </c>
      <c r="M55" s="152"/>
      <c r="N55" s="109"/>
      <c r="O55" s="109"/>
      <c r="P55" s="109"/>
      <c r="Q55" s="109"/>
      <c r="R55" s="109"/>
      <c r="S55" s="109"/>
      <c r="T55" s="109"/>
      <c r="U55" s="109"/>
      <c r="V55" s="109"/>
      <c r="W55" s="109"/>
      <c r="X55" s="109"/>
      <c r="Y55" s="115">
        <f t="shared" si="3"/>
        <v>71500</v>
      </c>
      <c r="Z55" s="115" t="e">
        <f t="shared" si="4"/>
        <v>#VALUE!</v>
      </c>
      <c r="AA55" s="115">
        <f t="shared" si="2"/>
        <v>0</v>
      </c>
      <c r="AB55" s="115">
        <f t="shared" si="5"/>
        <v>0</v>
      </c>
      <c r="AC55" s="115"/>
      <c r="AD55" s="115"/>
      <c r="AE55" s="115"/>
    </row>
    <row r="56" spans="1:31" ht="16.5" customHeight="1" thickBot="1">
      <c r="A56" s="115"/>
      <c r="B56" s="142" t="s">
        <v>299</v>
      </c>
      <c r="C56" s="338"/>
      <c r="D56" s="339"/>
      <c r="E56" s="338"/>
      <c r="F56" s="347"/>
      <c r="G56" s="339"/>
      <c r="H56" s="338"/>
      <c r="I56" s="351"/>
      <c r="J56" s="157"/>
      <c r="K56" s="158" t="str">
        <f t="shared" si="0"/>
        <v/>
      </c>
      <c r="L56" s="159" t="str">
        <f t="shared" si="1"/>
        <v/>
      </c>
      <c r="M56" s="152"/>
      <c r="N56" s="109"/>
      <c r="O56" s="109"/>
      <c r="P56" s="109"/>
      <c r="Q56" s="109"/>
      <c r="R56" s="109"/>
      <c r="S56" s="109"/>
      <c r="T56" s="109"/>
      <c r="U56" s="109"/>
      <c r="V56" s="109"/>
      <c r="W56" s="109"/>
      <c r="X56" s="109"/>
      <c r="Y56" s="115">
        <f t="shared" si="3"/>
        <v>71500</v>
      </c>
      <c r="Z56" s="115" t="e">
        <f t="shared" si="4"/>
        <v>#VALUE!</v>
      </c>
      <c r="AA56" s="115">
        <f t="shared" si="2"/>
        <v>0</v>
      </c>
      <c r="AB56" s="115">
        <f t="shared" si="5"/>
        <v>0</v>
      </c>
      <c r="AC56" s="115"/>
      <c r="AD56" s="115"/>
      <c r="AE56" s="115"/>
    </row>
    <row r="57" spans="1:31" s="46" customFormat="1" ht="16.5" customHeight="1">
      <c r="A57" s="109"/>
      <c r="B57" s="160"/>
      <c r="C57" s="139"/>
      <c r="D57" s="139"/>
      <c r="E57" s="139"/>
      <c r="F57" s="139"/>
      <c r="G57" s="139"/>
      <c r="H57" s="139"/>
      <c r="I57" s="139"/>
      <c r="J57" s="145"/>
      <c r="K57" s="161"/>
      <c r="L57" s="161"/>
      <c r="M57" s="161"/>
      <c r="N57" s="109"/>
      <c r="O57" s="109"/>
      <c r="P57" s="115"/>
      <c r="Q57" s="115"/>
      <c r="R57" s="115"/>
      <c r="S57" s="115"/>
      <c r="T57" s="115"/>
      <c r="U57" s="115"/>
      <c r="V57" s="115"/>
      <c r="W57" s="115"/>
      <c r="X57" s="109"/>
      <c r="Y57" s="115"/>
      <c r="Z57" s="115"/>
      <c r="AA57" s="115"/>
      <c r="AB57" s="115"/>
      <c r="AC57" s="109"/>
      <c r="AD57" s="109"/>
      <c r="AE57" s="109"/>
    </row>
    <row r="58" spans="1:31" s="46" customFormat="1" ht="16.5" customHeight="1">
      <c r="A58" s="109"/>
      <c r="B58" s="162" t="s">
        <v>315</v>
      </c>
      <c r="C58" s="289" t="s">
        <v>432</v>
      </c>
      <c r="D58" s="290"/>
      <c r="E58" s="290"/>
      <c r="F58" s="290"/>
      <c r="G58" s="290"/>
      <c r="H58" s="290"/>
      <c r="I58" s="290"/>
      <c r="J58" s="290"/>
      <c r="K58" s="290"/>
      <c r="L58" s="291"/>
      <c r="M58" s="163"/>
      <c r="N58" s="109"/>
      <c r="O58" s="109"/>
      <c r="P58" s="115"/>
      <c r="Q58" s="115"/>
      <c r="R58" s="115"/>
      <c r="S58" s="115"/>
      <c r="T58" s="115"/>
      <c r="U58" s="115"/>
      <c r="V58" s="115"/>
      <c r="W58" s="115"/>
      <c r="X58" s="109"/>
      <c r="Y58" s="115"/>
      <c r="Z58" s="115"/>
      <c r="AA58" s="115"/>
      <c r="AB58" s="115"/>
      <c r="AC58" s="109"/>
      <c r="AD58" s="109"/>
      <c r="AE58" s="109"/>
    </row>
    <row r="59" spans="1:31" s="46" customFormat="1" ht="16.5" customHeight="1">
      <c r="A59" s="109"/>
      <c r="B59" s="162"/>
      <c r="C59" s="286" t="s">
        <v>438</v>
      </c>
      <c r="D59" s="287"/>
      <c r="E59" s="287"/>
      <c r="F59" s="287"/>
      <c r="G59" s="287"/>
      <c r="H59" s="287"/>
      <c r="I59" s="287"/>
      <c r="J59" s="287"/>
      <c r="K59" s="287"/>
      <c r="L59" s="288"/>
      <c r="M59" s="163"/>
      <c r="N59" s="109"/>
      <c r="O59" s="109"/>
      <c r="P59" s="115"/>
      <c r="Q59" s="115"/>
      <c r="R59" s="115"/>
      <c r="S59" s="115"/>
      <c r="T59" s="115"/>
      <c r="U59" s="115"/>
      <c r="V59" s="115"/>
      <c r="W59" s="115"/>
      <c r="X59" s="109"/>
      <c r="Y59" s="115"/>
      <c r="Z59" s="115"/>
      <c r="AA59" s="115"/>
      <c r="AB59" s="115"/>
      <c r="AC59" s="109"/>
      <c r="AD59" s="109"/>
      <c r="AE59" s="109"/>
    </row>
    <row r="60" spans="1:31" s="46" customFormat="1" ht="16.5" customHeight="1">
      <c r="A60" s="109"/>
      <c r="B60" s="162"/>
      <c r="C60" s="286" t="s">
        <v>424</v>
      </c>
      <c r="D60" s="287"/>
      <c r="E60" s="287"/>
      <c r="F60" s="287"/>
      <c r="G60" s="287"/>
      <c r="H60" s="287"/>
      <c r="I60" s="287"/>
      <c r="J60" s="287"/>
      <c r="K60" s="287"/>
      <c r="L60" s="288"/>
      <c r="M60" s="163"/>
      <c r="N60" s="109"/>
      <c r="O60" s="109"/>
      <c r="P60" s="115"/>
      <c r="Q60" s="115"/>
      <c r="R60" s="115"/>
      <c r="S60" s="115"/>
      <c r="T60" s="115"/>
      <c r="U60" s="115"/>
      <c r="V60" s="115"/>
      <c r="W60" s="115"/>
      <c r="X60" s="109"/>
      <c r="Y60" s="115"/>
      <c r="Z60" s="115"/>
      <c r="AA60" s="115"/>
      <c r="AB60" s="115"/>
      <c r="AC60" s="109"/>
      <c r="AD60" s="109"/>
      <c r="AE60" s="109"/>
    </row>
    <row r="61" spans="1:31" s="46" customFormat="1" ht="16.5" customHeight="1">
      <c r="A61" s="109"/>
      <c r="B61" s="160"/>
      <c r="C61" s="283" t="s">
        <v>423</v>
      </c>
      <c r="D61" s="284"/>
      <c r="E61" s="284"/>
      <c r="F61" s="284"/>
      <c r="G61" s="284"/>
      <c r="H61" s="284"/>
      <c r="I61" s="284"/>
      <c r="J61" s="284"/>
      <c r="K61" s="284"/>
      <c r="L61" s="285"/>
      <c r="M61" s="145"/>
      <c r="N61" s="109"/>
      <c r="O61" s="109"/>
      <c r="P61" s="115"/>
      <c r="Q61" s="115"/>
      <c r="R61" s="115"/>
      <c r="S61" s="115"/>
      <c r="T61" s="115"/>
      <c r="U61" s="115"/>
      <c r="V61" s="115"/>
      <c r="W61" s="115"/>
      <c r="X61" s="109"/>
      <c r="Y61" s="115"/>
      <c r="Z61" s="115"/>
      <c r="AA61" s="115"/>
      <c r="AB61" s="115"/>
      <c r="AC61" s="109"/>
      <c r="AD61" s="109"/>
      <c r="AE61" s="109"/>
    </row>
    <row r="62" spans="1:31" s="46" customFormat="1" ht="16.5" customHeight="1">
      <c r="A62" s="109"/>
      <c r="B62" s="160"/>
      <c r="C62" s="282"/>
      <c r="D62" s="282"/>
      <c r="E62" s="282"/>
      <c r="F62" s="282"/>
      <c r="G62" s="282"/>
      <c r="H62" s="282"/>
      <c r="I62" s="282"/>
      <c r="J62" s="282"/>
      <c r="K62" s="282"/>
      <c r="L62" s="282"/>
      <c r="M62" s="145"/>
      <c r="N62" s="109"/>
      <c r="O62" s="109"/>
      <c r="P62" s="115"/>
      <c r="Q62" s="115"/>
      <c r="R62" s="115"/>
      <c r="S62" s="115"/>
      <c r="T62" s="115"/>
      <c r="U62" s="115"/>
      <c r="V62" s="115"/>
      <c r="W62" s="115"/>
      <c r="X62" s="126"/>
      <c r="Y62" s="115"/>
      <c r="Z62" s="115"/>
      <c r="AA62" s="115"/>
      <c r="AB62" s="115"/>
      <c r="AC62" s="109"/>
      <c r="AD62" s="109"/>
      <c r="AE62" s="109"/>
    </row>
    <row r="63" spans="1:31" ht="16.5" customHeight="1">
      <c r="A63" s="115"/>
      <c r="B63" s="160"/>
      <c r="C63" s="139"/>
      <c r="D63" s="139"/>
      <c r="E63" s="139"/>
      <c r="F63" s="139"/>
      <c r="G63" s="139"/>
      <c r="H63" s="139"/>
      <c r="I63" s="139"/>
      <c r="J63" s="145"/>
      <c r="K63" s="164"/>
      <c r="L63" s="164"/>
      <c r="M63" s="164"/>
      <c r="N63" s="109"/>
      <c r="O63" s="109"/>
      <c r="P63" s="115"/>
      <c r="Q63" s="115"/>
      <c r="R63" s="115"/>
      <c r="S63" s="115"/>
      <c r="T63" s="115"/>
      <c r="U63" s="115"/>
      <c r="V63" s="115"/>
      <c r="W63" s="115"/>
      <c r="X63" s="126"/>
      <c r="Y63" s="115"/>
      <c r="Z63" s="115"/>
      <c r="AA63" s="115"/>
      <c r="AB63" s="115"/>
      <c r="AC63" s="115"/>
      <c r="AD63" s="115"/>
      <c r="AE63" s="115"/>
    </row>
    <row r="64" spans="1:31" ht="16.5" customHeight="1">
      <c r="A64" s="257" t="s">
        <v>435</v>
      </c>
      <c r="B64" s="257"/>
      <c r="C64" s="257"/>
      <c r="D64" s="257"/>
      <c r="E64" s="257"/>
      <c r="F64" s="257"/>
      <c r="G64" s="257"/>
      <c r="H64" s="257"/>
      <c r="I64" s="257"/>
      <c r="J64" s="257"/>
      <c r="K64" s="258"/>
      <c r="L64" s="217" t="s">
        <v>318</v>
      </c>
      <c r="M64" s="218"/>
      <c r="N64" s="126"/>
      <c r="O64" s="109"/>
      <c r="P64" s="115"/>
      <c r="Q64" s="115"/>
      <c r="R64" s="115"/>
      <c r="S64" s="115"/>
      <c r="T64" s="115"/>
      <c r="U64" s="115"/>
      <c r="V64" s="115"/>
      <c r="W64" s="115"/>
      <c r="X64" s="139"/>
      <c r="Y64" s="115"/>
      <c r="Z64" s="115"/>
      <c r="AA64" s="115"/>
      <c r="AB64" s="115"/>
      <c r="AC64" s="115"/>
      <c r="AD64" s="115"/>
      <c r="AE64" s="115"/>
    </row>
    <row r="65" spans="1:31" ht="16.5" customHeight="1">
      <c r="A65" s="115"/>
      <c r="B65" s="142" t="s">
        <v>324</v>
      </c>
      <c r="C65" s="337" t="s">
        <v>285</v>
      </c>
      <c r="D65" s="337"/>
      <c r="E65" s="337"/>
      <c r="F65" s="337"/>
      <c r="G65" s="337"/>
      <c r="H65" s="337"/>
      <c r="I65" s="337"/>
      <c r="J65" s="337"/>
      <c r="K65" s="337"/>
      <c r="L65" s="337"/>
      <c r="M65" s="337"/>
      <c r="N65" s="139"/>
      <c r="O65" s="126"/>
      <c r="P65" s="109"/>
      <c r="Q65" s="109"/>
      <c r="R65" s="109"/>
      <c r="S65" s="109"/>
      <c r="T65" s="109"/>
      <c r="U65" s="109"/>
      <c r="V65" s="109"/>
      <c r="W65" s="109"/>
      <c r="X65" s="126"/>
      <c r="Y65" s="115"/>
      <c r="Z65" s="115"/>
      <c r="AA65" s="115"/>
      <c r="AB65" s="115"/>
      <c r="AC65" s="115"/>
      <c r="AD65" s="115"/>
      <c r="AE65" s="115"/>
    </row>
    <row r="66" spans="1:31" ht="16.5" customHeight="1">
      <c r="A66" s="115"/>
      <c r="B66" s="160"/>
      <c r="C66" s="139"/>
      <c r="D66" s="139"/>
      <c r="E66" s="139"/>
      <c r="F66" s="139"/>
      <c r="G66" s="139"/>
      <c r="H66" s="139"/>
      <c r="I66" s="139"/>
      <c r="J66" s="139"/>
      <c r="K66" s="139"/>
      <c r="L66" s="139"/>
      <c r="M66" s="139"/>
      <c r="N66" s="139"/>
      <c r="O66" s="126"/>
      <c r="P66" s="109"/>
      <c r="Q66" s="109"/>
      <c r="R66" s="109"/>
      <c r="S66" s="109"/>
      <c r="T66" s="109"/>
      <c r="U66" s="109"/>
      <c r="V66" s="109"/>
      <c r="W66" s="109"/>
      <c r="X66" s="109"/>
      <c r="Y66" s="115"/>
      <c r="Z66" s="115"/>
      <c r="AA66" s="115"/>
      <c r="AB66" s="115"/>
      <c r="AC66" s="115"/>
      <c r="AD66" s="115"/>
      <c r="AE66" s="115"/>
    </row>
    <row r="67" spans="1:31" ht="16.5" customHeight="1" thickBot="1">
      <c r="A67" s="257" t="s">
        <v>357</v>
      </c>
      <c r="B67" s="257" t="s">
        <v>356</v>
      </c>
      <c r="C67" s="257" t="s">
        <v>356</v>
      </c>
      <c r="D67" s="257" t="s">
        <v>356</v>
      </c>
      <c r="E67" s="257" t="s">
        <v>356</v>
      </c>
      <c r="F67" s="257" t="s">
        <v>356</v>
      </c>
      <c r="G67" s="257" t="s">
        <v>356</v>
      </c>
      <c r="H67" s="257" t="s">
        <v>356</v>
      </c>
      <c r="I67" s="257" t="s">
        <v>356</v>
      </c>
      <c r="J67" s="257" t="s">
        <v>356</v>
      </c>
      <c r="K67" s="258" t="s">
        <v>356</v>
      </c>
      <c r="L67" s="217" t="s">
        <v>318</v>
      </c>
      <c r="M67" s="218"/>
      <c r="N67" s="126"/>
      <c r="O67" s="139"/>
      <c r="P67" s="109"/>
      <c r="Q67" s="109"/>
      <c r="R67" s="109"/>
      <c r="S67" s="109"/>
      <c r="T67" s="109"/>
      <c r="U67" s="109"/>
      <c r="V67" s="109"/>
      <c r="W67" s="109"/>
      <c r="X67" s="109"/>
      <c r="Y67" s="115"/>
      <c r="Z67" s="115"/>
      <c r="AA67" s="115"/>
      <c r="AB67" s="115"/>
      <c r="AC67" s="115"/>
      <c r="AD67" s="115"/>
      <c r="AE67" s="115"/>
    </row>
    <row r="68" spans="1:31" ht="16.5" customHeight="1">
      <c r="A68" s="115"/>
      <c r="B68" s="165" t="s">
        <v>270</v>
      </c>
      <c r="C68" s="166" t="s">
        <v>271</v>
      </c>
      <c r="D68" s="167" t="s">
        <v>272</v>
      </c>
      <c r="E68" s="168" t="s">
        <v>316</v>
      </c>
      <c r="F68" s="169" t="s">
        <v>323</v>
      </c>
      <c r="G68" s="115"/>
      <c r="H68" s="170" t="s">
        <v>163</v>
      </c>
      <c r="I68" s="115"/>
      <c r="J68" s="115"/>
      <c r="K68" s="171"/>
      <c r="L68" s="171"/>
      <c r="M68" s="115"/>
      <c r="N68" s="109"/>
      <c r="O68" s="126"/>
      <c r="P68" s="115"/>
      <c r="Q68" s="115"/>
      <c r="R68" s="115"/>
      <c r="S68" s="115"/>
      <c r="T68" s="115"/>
      <c r="U68" s="115"/>
      <c r="V68" s="115"/>
      <c r="W68" s="115"/>
      <c r="X68" s="109"/>
      <c r="Y68" s="115"/>
      <c r="Z68" s="115"/>
      <c r="AA68" s="115"/>
      <c r="AB68" s="115"/>
      <c r="AC68" s="115"/>
      <c r="AD68" s="115"/>
      <c r="AE68" s="115"/>
    </row>
    <row r="69" spans="1:31" ht="16.5" customHeight="1" thickBot="1">
      <c r="A69" s="115"/>
      <c r="B69" s="172">
        <v>5000000</v>
      </c>
      <c r="C69" s="173">
        <v>1500000</v>
      </c>
      <c r="D69" s="174">
        <f>AB50</f>
        <v>1072500</v>
      </c>
      <c r="E69" s="175">
        <f>SUM(B69:D69)</f>
        <v>7572500</v>
      </c>
      <c r="F69" s="176" t="s">
        <v>123</v>
      </c>
      <c r="G69" s="177" t="s">
        <v>335</v>
      </c>
      <c r="H69" s="178">
        <f>C69/B69</f>
        <v>0.3</v>
      </c>
      <c r="I69" s="115"/>
      <c r="J69" s="115"/>
      <c r="K69" s="115"/>
      <c r="L69" s="128"/>
      <c r="M69" s="128"/>
      <c r="N69" s="160"/>
      <c r="O69" s="109"/>
      <c r="P69" s="115"/>
      <c r="Q69" s="115"/>
      <c r="R69" s="115"/>
      <c r="S69" s="115"/>
      <c r="T69" s="115"/>
      <c r="U69" s="115"/>
      <c r="V69" s="115"/>
      <c r="W69" s="115"/>
      <c r="X69" s="109"/>
      <c r="Y69" s="115"/>
      <c r="Z69" s="115"/>
      <c r="AA69" s="115"/>
      <c r="AB69" s="115"/>
      <c r="AC69" s="115"/>
      <c r="AD69" s="115"/>
      <c r="AE69" s="115"/>
    </row>
    <row r="70" spans="1:31" s="46" customFormat="1" ht="16.5" customHeight="1">
      <c r="A70" s="109"/>
      <c r="B70" s="294" t="s">
        <v>436</v>
      </c>
      <c r="C70" s="292" t="s">
        <v>317</v>
      </c>
      <c r="D70" s="293"/>
      <c r="E70" s="168" t="s">
        <v>273</v>
      </c>
      <c r="F70" s="179"/>
      <c r="G70" s="109"/>
      <c r="H70" s="180"/>
      <c r="I70" s="109"/>
      <c r="J70" s="181"/>
      <c r="K70" s="179"/>
      <c r="L70" s="179"/>
      <c r="M70" s="160"/>
      <c r="N70" s="152"/>
      <c r="O70" s="109"/>
      <c r="P70" s="115"/>
      <c r="Q70" s="115"/>
      <c r="R70" s="115"/>
      <c r="S70" s="115"/>
      <c r="T70" s="115"/>
      <c r="U70" s="115"/>
      <c r="V70" s="115"/>
      <c r="W70" s="115"/>
      <c r="X70" s="109"/>
      <c r="Y70" s="115"/>
      <c r="Z70" s="115"/>
      <c r="AA70" s="115"/>
      <c r="AB70" s="115"/>
      <c r="AC70" s="109"/>
      <c r="AD70" s="109"/>
      <c r="AE70" s="109"/>
    </row>
    <row r="71" spans="1:31" s="46" customFormat="1" ht="16.5" customHeight="1" thickBot="1">
      <c r="A71" s="109"/>
      <c r="B71" s="295"/>
      <c r="C71" s="352"/>
      <c r="D71" s="353"/>
      <c r="E71" s="175">
        <f>E69+C71</f>
        <v>7572500</v>
      </c>
      <c r="F71" s="109"/>
      <c r="G71" s="109"/>
      <c r="H71" s="180"/>
      <c r="I71" s="109"/>
      <c r="J71" s="181"/>
      <c r="K71" s="179"/>
      <c r="L71" s="179"/>
      <c r="M71" s="152"/>
      <c r="N71" s="152"/>
      <c r="O71" s="109"/>
      <c r="P71" s="115"/>
      <c r="Q71" s="115"/>
      <c r="R71" s="115"/>
      <c r="S71" s="115"/>
      <c r="T71" s="115"/>
      <c r="U71" s="115"/>
      <c r="V71" s="115"/>
      <c r="W71" s="115"/>
      <c r="X71" s="109"/>
      <c r="Y71" s="115"/>
      <c r="Z71" s="115"/>
      <c r="AA71" s="115"/>
      <c r="AB71" s="115"/>
      <c r="AC71" s="109"/>
      <c r="AD71" s="109"/>
      <c r="AE71" s="109"/>
    </row>
    <row r="72" spans="1:31" s="46" customFormat="1" ht="16.5" customHeight="1">
      <c r="A72" s="109"/>
      <c r="B72" s="182"/>
      <c r="C72" s="179"/>
      <c r="D72" s="179"/>
      <c r="E72" s="179"/>
      <c r="F72" s="109"/>
      <c r="G72" s="109"/>
      <c r="H72" s="180"/>
      <c r="I72" s="109"/>
      <c r="J72" s="181"/>
      <c r="K72" s="179"/>
      <c r="L72" s="179"/>
      <c r="M72" s="109"/>
      <c r="N72" s="109"/>
      <c r="O72" s="109"/>
      <c r="P72" s="115"/>
      <c r="Q72" s="115"/>
      <c r="R72" s="115"/>
      <c r="S72" s="115"/>
      <c r="T72" s="115"/>
      <c r="U72" s="115"/>
      <c r="V72" s="115"/>
      <c r="W72" s="115"/>
      <c r="X72" s="126"/>
      <c r="Y72" s="115"/>
      <c r="Z72" s="115"/>
      <c r="AA72" s="115"/>
      <c r="AB72" s="115"/>
      <c r="AC72" s="109"/>
      <c r="AD72" s="109"/>
      <c r="AE72" s="109"/>
    </row>
    <row r="73" spans="1:31" ht="16.5" customHeight="1">
      <c r="A73" s="257" t="s">
        <v>395</v>
      </c>
      <c r="B73" s="257" t="s">
        <v>358</v>
      </c>
      <c r="C73" s="257" t="s">
        <v>358</v>
      </c>
      <c r="D73" s="257" t="s">
        <v>358</v>
      </c>
      <c r="E73" s="257" t="s">
        <v>358</v>
      </c>
      <c r="F73" s="257" t="s">
        <v>358</v>
      </c>
      <c r="G73" s="257" t="s">
        <v>358</v>
      </c>
      <c r="H73" s="257" t="s">
        <v>358</v>
      </c>
      <c r="I73" s="257" t="s">
        <v>358</v>
      </c>
      <c r="J73" s="257" t="s">
        <v>358</v>
      </c>
      <c r="K73" s="258" t="s">
        <v>358</v>
      </c>
      <c r="L73" s="217" t="s">
        <v>318</v>
      </c>
      <c r="M73" s="218"/>
      <c r="N73" s="126"/>
      <c r="O73" s="109"/>
      <c r="P73" s="115"/>
      <c r="Q73" s="115"/>
      <c r="R73" s="115"/>
      <c r="S73" s="115"/>
      <c r="T73" s="115"/>
      <c r="U73" s="115"/>
      <c r="V73" s="115"/>
      <c r="W73" s="115"/>
      <c r="X73" s="109"/>
      <c r="Y73" s="115"/>
      <c r="Z73" s="115"/>
      <c r="AA73" s="115"/>
      <c r="AB73" s="115"/>
      <c r="AC73" s="115"/>
      <c r="AD73" s="115"/>
      <c r="AE73" s="115"/>
    </row>
    <row r="74" spans="1:31" ht="16.5" customHeight="1">
      <c r="A74" s="115"/>
      <c r="B74" s="183" t="s">
        <v>342</v>
      </c>
      <c r="C74" s="338" t="s">
        <v>147</v>
      </c>
      <c r="D74" s="339"/>
      <c r="E74" s="115"/>
      <c r="F74" s="115"/>
      <c r="G74" s="115"/>
      <c r="H74" s="115"/>
      <c r="I74" s="115"/>
      <c r="J74" s="115"/>
      <c r="K74" s="115"/>
      <c r="L74" s="115"/>
      <c r="M74" s="115"/>
      <c r="N74" s="109"/>
      <c r="O74" s="126"/>
      <c r="P74" s="115"/>
      <c r="Q74" s="115"/>
      <c r="R74" s="115"/>
      <c r="S74" s="115"/>
      <c r="T74" s="115"/>
      <c r="U74" s="115"/>
      <c r="V74" s="115"/>
      <c r="W74" s="115"/>
      <c r="X74" s="126"/>
      <c r="Y74" s="115"/>
      <c r="Z74" s="115"/>
      <c r="AA74" s="115"/>
      <c r="AB74" s="115"/>
      <c r="AC74" s="115"/>
      <c r="AD74" s="115"/>
      <c r="AE74" s="115"/>
    </row>
    <row r="75" spans="1:31" ht="16.5" customHeight="1">
      <c r="A75" s="115"/>
      <c r="B75" s="145"/>
      <c r="C75" s="139"/>
      <c r="D75" s="139"/>
      <c r="E75" s="115"/>
      <c r="F75" s="115"/>
      <c r="G75" s="115"/>
      <c r="H75" s="115"/>
      <c r="I75" s="115"/>
      <c r="J75" s="115"/>
      <c r="K75" s="115"/>
      <c r="L75" s="115"/>
      <c r="M75" s="115"/>
      <c r="N75" s="109"/>
      <c r="O75" s="126"/>
      <c r="P75" s="115"/>
      <c r="Q75" s="115"/>
      <c r="R75" s="115"/>
      <c r="S75" s="115"/>
      <c r="T75" s="115"/>
      <c r="U75" s="115"/>
      <c r="V75" s="115"/>
      <c r="W75" s="115"/>
      <c r="X75" s="126"/>
      <c r="Y75" s="115"/>
      <c r="Z75" s="115"/>
      <c r="AA75" s="115"/>
      <c r="AB75" s="115"/>
      <c r="AC75" s="115"/>
      <c r="AD75" s="115"/>
      <c r="AE75" s="115"/>
    </row>
    <row r="76" spans="1:31" ht="16.5" customHeight="1">
      <c r="A76" s="257" t="s">
        <v>359</v>
      </c>
      <c r="B76" s="257"/>
      <c r="C76" s="257"/>
      <c r="D76" s="257"/>
      <c r="E76" s="257"/>
      <c r="F76" s="257"/>
      <c r="G76" s="257"/>
      <c r="H76" s="257"/>
      <c r="I76" s="257"/>
      <c r="J76" s="257"/>
      <c r="K76" s="258"/>
      <c r="L76" s="217" t="s">
        <v>318</v>
      </c>
      <c r="M76" s="218"/>
      <c r="N76" s="126"/>
      <c r="O76" s="109"/>
      <c r="P76" s="115"/>
      <c r="Q76" s="115"/>
      <c r="R76" s="115"/>
      <c r="S76" s="115"/>
      <c r="T76" s="115"/>
      <c r="U76" s="115"/>
      <c r="V76" s="115"/>
      <c r="W76" s="115"/>
      <c r="X76" s="109"/>
      <c r="Y76" s="115"/>
      <c r="Z76" s="115"/>
      <c r="AA76" s="115"/>
      <c r="AB76" s="115"/>
      <c r="AC76" s="115"/>
      <c r="AD76" s="115"/>
      <c r="AE76" s="115"/>
    </row>
    <row r="77" spans="1:31" ht="16.5" customHeight="1">
      <c r="A77" s="115"/>
      <c r="B77" s="142" t="s">
        <v>343</v>
      </c>
      <c r="C77" s="338" t="s">
        <v>149</v>
      </c>
      <c r="D77" s="339"/>
      <c r="E77" s="115"/>
      <c r="F77" s="115"/>
      <c r="G77" s="115"/>
      <c r="H77" s="115"/>
      <c r="I77" s="115"/>
      <c r="J77" s="115"/>
      <c r="K77" s="115"/>
      <c r="L77" s="115"/>
      <c r="M77" s="115"/>
      <c r="N77" s="109"/>
      <c r="O77" s="126"/>
      <c r="P77" s="115"/>
      <c r="Q77" s="115"/>
      <c r="R77" s="115"/>
      <c r="S77" s="115"/>
      <c r="T77" s="115"/>
      <c r="U77" s="115"/>
      <c r="V77" s="115"/>
      <c r="W77" s="115"/>
      <c r="X77" s="126"/>
      <c r="Y77" s="115"/>
      <c r="Z77" s="115"/>
      <c r="AA77" s="115"/>
      <c r="AB77" s="115"/>
      <c r="AC77" s="115"/>
      <c r="AD77" s="115"/>
      <c r="AE77" s="115"/>
    </row>
    <row r="78" spans="1:31" ht="16.5" customHeight="1">
      <c r="A78" s="115"/>
      <c r="B78" s="160"/>
      <c r="C78" s="139"/>
      <c r="D78" s="139"/>
      <c r="E78" s="109"/>
      <c r="F78" s="115"/>
      <c r="G78" s="115"/>
      <c r="H78" s="115"/>
      <c r="I78" s="115"/>
      <c r="J78" s="115"/>
      <c r="K78" s="115"/>
      <c r="L78" s="115"/>
      <c r="M78" s="115"/>
      <c r="N78" s="109"/>
      <c r="O78" s="126"/>
      <c r="P78" s="115"/>
      <c r="Q78" s="115"/>
      <c r="R78" s="115"/>
      <c r="S78" s="115"/>
      <c r="T78" s="115"/>
      <c r="U78" s="115"/>
      <c r="V78" s="115"/>
      <c r="W78" s="115"/>
      <c r="X78" s="138"/>
      <c r="Y78" s="115"/>
      <c r="Z78" s="115"/>
      <c r="AA78" s="115"/>
      <c r="AB78" s="115"/>
      <c r="AC78" s="115"/>
      <c r="AD78" s="115"/>
      <c r="AE78" s="115"/>
    </row>
    <row r="79" spans="1:31" ht="16.5" customHeight="1">
      <c r="A79" s="257" t="s">
        <v>398</v>
      </c>
      <c r="B79" s="257" t="s">
        <v>360</v>
      </c>
      <c r="C79" s="257" t="s">
        <v>360</v>
      </c>
      <c r="D79" s="257" t="s">
        <v>360</v>
      </c>
      <c r="E79" s="257" t="s">
        <v>360</v>
      </c>
      <c r="F79" s="257" t="s">
        <v>360</v>
      </c>
      <c r="G79" s="257" t="s">
        <v>360</v>
      </c>
      <c r="H79" s="257" t="s">
        <v>360</v>
      </c>
      <c r="I79" s="257" t="s">
        <v>360</v>
      </c>
      <c r="J79" s="257" t="s">
        <v>360</v>
      </c>
      <c r="K79" s="258" t="s">
        <v>360</v>
      </c>
      <c r="L79" s="217" t="s">
        <v>318</v>
      </c>
      <c r="M79" s="218"/>
      <c r="N79" s="126"/>
      <c r="O79" s="109"/>
      <c r="P79" s="115"/>
      <c r="Q79" s="115"/>
      <c r="R79" s="115"/>
      <c r="S79" s="115"/>
      <c r="T79" s="115"/>
      <c r="U79" s="115"/>
      <c r="V79" s="115"/>
      <c r="W79" s="115"/>
      <c r="X79" s="139"/>
      <c r="Y79" s="115"/>
      <c r="Z79" s="115"/>
      <c r="AA79" s="115"/>
      <c r="AB79" s="115"/>
      <c r="AC79" s="115"/>
      <c r="AD79" s="115"/>
      <c r="AE79" s="115"/>
    </row>
    <row r="80" spans="1:31" ht="16.5" customHeight="1">
      <c r="A80" s="115"/>
      <c r="B80" s="115"/>
      <c r="C80" s="266" t="s">
        <v>105</v>
      </c>
      <c r="D80" s="267"/>
      <c r="E80" s="266" t="s">
        <v>129</v>
      </c>
      <c r="F80" s="301"/>
      <c r="G80" s="267"/>
      <c r="H80" s="266" t="s">
        <v>106</v>
      </c>
      <c r="I80" s="267"/>
      <c r="J80" s="266" t="s">
        <v>232</v>
      </c>
      <c r="K80" s="301"/>
      <c r="L80" s="301"/>
      <c r="M80" s="267"/>
      <c r="N80" s="138"/>
      <c r="O80" s="126"/>
      <c r="P80" s="115"/>
      <c r="Q80" s="115"/>
      <c r="R80" s="115"/>
      <c r="S80" s="115"/>
      <c r="T80" s="115"/>
      <c r="U80" s="115"/>
      <c r="V80" s="115"/>
      <c r="W80" s="115"/>
      <c r="X80" s="139"/>
      <c r="Y80" s="115"/>
      <c r="Z80" s="115"/>
      <c r="AA80" s="115"/>
      <c r="AB80" s="115"/>
      <c r="AC80" s="115"/>
      <c r="AD80" s="115"/>
      <c r="AE80" s="115"/>
    </row>
    <row r="81" spans="1:31" ht="16.5" customHeight="1">
      <c r="A81" s="115"/>
      <c r="B81" s="183" t="s">
        <v>336</v>
      </c>
      <c r="C81" s="337" t="s">
        <v>192</v>
      </c>
      <c r="D81" s="337"/>
      <c r="E81" s="337" t="s">
        <v>176</v>
      </c>
      <c r="F81" s="337"/>
      <c r="G81" s="337"/>
      <c r="H81" s="337" t="s">
        <v>179</v>
      </c>
      <c r="I81" s="337"/>
      <c r="J81" s="337" t="s">
        <v>180</v>
      </c>
      <c r="K81" s="337"/>
      <c r="L81" s="337"/>
      <c r="M81" s="337"/>
      <c r="N81" s="139"/>
      <c r="O81" s="138"/>
      <c r="P81" s="115"/>
      <c r="Q81" s="115"/>
      <c r="R81" s="115"/>
      <c r="S81" s="115"/>
      <c r="T81" s="115"/>
      <c r="U81" s="115"/>
      <c r="V81" s="115"/>
      <c r="W81" s="115"/>
      <c r="X81" s="109"/>
      <c r="Y81" s="115"/>
      <c r="Z81" s="115"/>
      <c r="AA81" s="115"/>
      <c r="AB81" s="115"/>
      <c r="AC81" s="115"/>
      <c r="AD81" s="115"/>
      <c r="AE81" s="115"/>
    </row>
    <row r="82" spans="1:31" ht="16.5" customHeight="1">
      <c r="A82" s="115"/>
      <c r="B82" s="183" t="s">
        <v>337</v>
      </c>
      <c r="C82" s="337" t="s">
        <v>193</v>
      </c>
      <c r="D82" s="337"/>
      <c r="E82" s="337" t="s">
        <v>182</v>
      </c>
      <c r="F82" s="337"/>
      <c r="G82" s="337"/>
      <c r="H82" s="337" t="s">
        <v>183</v>
      </c>
      <c r="I82" s="337"/>
      <c r="J82" s="337" t="s">
        <v>184</v>
      </c>
      <c r="K82" s="337"/>
      <c r="L82" s="337"/>
      <c r="M82" s="337"/>
      <c r="N82" s="139"/>
      <c r="O82" s="139"/>
      <c r="P82" s="115"/>
      <c r="Q82" s="115"/>
      <c r="R82" s="115"/>
      <c r="S82" s="115"/>
      <c r="T82" s="115"/>
      <c r="U82" s="115"/>
      <c r="V82" s="115"/>
      <c r="W82" s="115"/>
      <c r="X82" s="109"/>
      <c r="Y82" s="115"/>
      <c r="Z82" s="115"/>
      <c r="AA82" s="115"/>
      <c r="AB82" s="115"/>
      <c r="AC82" s="115"/>
      <c r="AD82" s="115"/>
      <c r="AE82" s="115"/>
    </row>
    <row r="83" spans="1:31" ht="16.5" customHeight="1">
      <c r="A83" s="115"/>
      <c r="B83" s="115"/>
      <c r="C83" s="133" t="s">
        <v>119</v>
      </c>
      <c r="D83" s="133" t="s">
        <v>120</v>
      </c>
      <c r="E83" s="133" t="s">
        <v>121</v>
      </c>
      <c r="F83" s="266" t="s">
        <v>127</v>
      </c>
      <c r="G83" s="267"/>
      <c r="H83" s="266" t="s">
        <v>128</v>
      </c>
      <c r="I83" s="267"/>
      <c r="J83" s="184" t="s">
        <v>345</v>
      </c>
      <c r="K83" s="184" t="s">
        <v>346</v>
      </c>
      <c r="L83" s="115"/>
      <c r="M83" s="115"/>
      <c r="N83" s="109"/>
      <c r="O83" s="139"/>
      <c r="P83" s="115"/>
      <c r="Q83" s="115"/>
      <c r="R83" s="115"/>
      <c r="S83" s="115"/>
      <c r="T83" s="115"/>
      <c r="U83" s="115"/>
      <c r="V83" s="115"/>
      <c r="W83" s="115"/>
      <c r="X83" s="109"/>
      <c r="Y83" s="115"/>
      <c r="Z83" s="115"/>
      <c r="AA83" s="115"/>
      <c r="AB83" s="115"/>
      <c r="AC83" s="115"/>
      <c r="AD83" s="115"/>
      <c r="AE83" s="115"/>
    </row>
    <row r="84" spans="1:31" ht="16.5" customHeight="1">
      <c r="A84" s="115"/>
      <c r="B84" s="183" t="s">
        <v>336</v>
      </c>
      <c r="C84" s="185" t="s">
        <v>181</v>
      </c>
      <c r="D84" s="186" t="s">
        <v>164</v>
      </c>
      <c r="E84" s="186" t="s">
        <v>165</v>
      </c>
      <c r="F84" s="337" t="s">
        <v>166</v>
      </c>
      <c r="G84" s="337"/>
      <c r="H84" s="337" t="s">
        <v>167</v>
      </c>
      <c r="I84" s="337"/>
      <c r="J84" s="185" t="s">
        <v>153</v>
      </c>
      <c r="K84" s="185"/>
      <c r="L84" s="115"/>
      <c r="M84" s="115"/>
      <c r="N84" s="109"/>
      <c r="O84" s="109"/>
      <c r="P84" s="115"/>
      <c r="Q84" s="115"/>
      <c r="R84" s="115"/>
      <c r="S84" s="115"/>
      <c r="T84" s="115"/>
      <c r="U84" s="115"/>
      <c r="V84" s="115"/>
      <c r="W84" s="115"/>
      <c r="X84" s="109"/>
      <c r="Y84" s="115"/>
      <c r="Z84" s="115"/>
      <c r="AA84" s="115"/>
      <c r="AB84" s="115"/>
      <c r="AC84" s="115"/>
      <c r="AD84" s="115"/>
      <c r="AE84" s="115"/>
    </row>
    <row r="85" spans="1:31" ht="16.5" customHeight="1">
      <c r="A85" s="115"/>
      <c r="B85" s="183" t="s">
        <v>337</v>
      </c>
      <c r="C85" s="185" t="s">
        <v>168</v>
      </c>
      <c r="D85" s="186" t="s">
        <v>194</v>
      </c>
      <c r="E85" s="186"/>
      <c r="F85" s="337" t="s">
        <v>169</v>
      </c>
      <c r="G85" s="337"/>
      <c r="H85" s="337"/>
      <c r="I85" s="337"/>
      <c r="J85" s="185"/>
      <c r="K85" s="185" t="s">
        <v>153</v>
      </c>
      <c r="L85" s="115"/>
      <c r="M85" s="115"/>
      <c r="N85" s="109"/>
      <c r="O85" s="109"/>
      <c r="P85" s="115"/>
      <c r="Q85" s="115"/>
      <c r="R85" s="115"/>
      <c r="S85" s="115"/>
      <c r="T85" s="115"/>
      <c r="U85" s="115"/>
      <c r="V85" s="115"/>
      <c r="W85" s="115"/>
      <c r="X85" s="109"/>
      <c r="Y85" s="115"/>
      <c r="Z85" s="115"/>
      <c r="AA85" s="115"/>
      <c r="AB85" s="115"/>
      <c r="AC85" s="115"/>
      <c r="AD85" s="115"/>
      <c r="AE85" s="115"/>
    </row>
    <row r="86" spans="1:31" ht="16.5" customHeight="1">
      <c r="A86" s="115"/>
      <c r="B86" s="187"/>
      <c r="C86" s="139"/>
      <c r="D86" s="188"/>
      <c r="E86" s="188"/>
      <c r="F86" s="139"/>
      <c r="G86" s="139"/>
      <c r="H86" s="139"/>
      <c r="I86" s="139"/>
      <c r="J86" s="139"/>
      <c r="K86" s="139"/>
      <c r="L86" s="115"/>
      <c r="M86" s="115"/>
      <c r="N86" s="109"/>
      <c r="O86" s="109"/>
      <c r="P86" s="115"/>
      <c r="Q86" s="115"/>
      <c r="R86" s="115"/>
      <c r="S86" s="115"/>
      <c r="T86" s="115"/>
      <c r="U86" s="115"/>
      <c r="V86" s="115"/>
      <c r="W86" s="115"/>
      <c r="X86" s="109"/>
      <c r="Y86" s="115"/>
      <c r="Z86" s="115"/>
      <c r="AA86" s="115"/>
      <c r="AB86" s="115"/>
      <c r="AC86" s="115"/>
      <c r="AD86" s="115"/>
      <c r="AE86" s="115"/>
    </row>
    <row r="87" spans="1:31" ht="16.5" customHeight="1">
      <c r="A87" s="257" t="s">
        <v>362</v>
      </c>
      <c r="B87" s="257" t="s">
        <v>361</v>
      </c>
      <c r="C87" s="257" t="s">
        <v>361</v>
      </c>
      <c r="D87" s="257" t="s">
        <v>361</v>
      </c>
      <c r="E87" s="257" t="s">
        <v>361</v>
      </c>
      <c r="F87" s="257" t="s">
        <v>361</v>
      </c>
      <c r="G87" s="257" t="s">
        <v>361</v>
      </c>
      <c r="H87" s="257" t="s">
        <v>361</v>
      </c>
      <c r="I87" s="257" t="s">
        <v>361</v>
      </c>
      <c r="J87" s="257" t="s">
        <v>361</v>
      </c>
      <c r="K87" s="258" t="s">
        <v>361</v>
      </c>
      <c r="L87" s="217" t="s">
        <v>318</v>
      </c>
      <c r="M87" s="218"/>
      <c r="N87" s="109"/>
      <c r="O87" s="109"/>
      <c r="P87" s="115"/>
      <c r="Q87" s="115"/>
      <c r="R87" s="115"/>
      <c r="S87" s="115"/>
      <c r="T87" s="115"/>
      <c r="U87" s="115"/>
      <c r="V87" s="115"/>
      <c r="W87" s="115"/>
      <c r="X87" s="109"/>
      <c r="Y87" s="115"/>
      <c r="Z87" s="115"/>
      <c r="AA87" s="115"/>
      <c r="AB87" s="115"/>
      <c r="AC87" s="115"/>
      <c r="AD87" s="115"/>
      <c r="AE87" s="115"/>
    </row>
    <row r="88" spans="1:31" ht="16.5" customHeight="1">
      <c r="A88" s="115"/>
      <c r="B88" s="142" t="s">
        <v>344</v>
      </c>
      <c r="C88" s="338" t="s">
        <v>284</v>
      </c>
      <c r="D88" s="339"/>
      <c r="E88" s="299"/>
      <c r="F88" s="300"/>
      <c r="G88" s="300"/>
      <c r="H88" s="300"/>
      <c r="I88" s="300"/>
      <c r="J88" s="139"/>
      <c r="K88" s="139"/>
      <c r="L88" s="115"/>
      <c r="M88" s="115"/>
      <c r="N88" s="109"/>
      <c r="O88" s="109"/>
      <c r="P88" s="115"/>
      <c r="Q88" s="115"/>
      <c r="R88" s="115"/>
      <c r="S88" s="115"/>
      <c r="T88" s="115"/>
      <c r="U88" s="115"/>
      <c r="V88" s="115"/>
      <c r="W88" s="115"/>
      <c r="X88" s="126"/>
      <c r="Y88" s="115"/>
      <c r="Z88" s="115"/>
      <c r="AA88" s="115"/>
      <c r="AB88" s="115"/>
      <c r="AC88" s="115"/>
      <c r="AD88" s="115"/>
      <c r="AE88" s="115"/>
    </row>
    <row r="89" spans="1:31" ht="16.5" customHeight="1">
      <c r="A89" s="115"/>
      <c r="B89" s="160"/>
      <c r="C89" s="139"/>
      <c r="D89" s="139"/>
      <c r="E89" s="188"/>
      <c r="F89" s="139"/>
      <c r="G89" s="139"/>
      <c r="H89" s="139"/>
      <c r="I89" s="139"/>
      <c r="J89" s="139"/>
      <c r="K89" s="139"/>
      <c r="L89" s="109"/>
      <c r="M89" s="115"/>
      <c r="N89" s="109"/>
      <c r="O89" s="109"/>
      <c r="P89" s="115"/>
      <c r="Q89" s="115"/>
      <c r="R89" s="115"/>
      <c r="S89" s="115"/>
      <c r="T89" s="115"/>
      <c r="U89" s="115"/>
      <c r="V89" s="115"/>
      <c r="W89" s="115"/>
      <c r="X89" s="189"/>
      <c r="Y89" s="115"/>
      <c r="Z89" s="115"/>
      <c r="AA89" s="115"/>
      <c r="AB89" s="115"/>
      <c r="AC89" s="115"/>
      <c r="AD89" s="115"/>
      <c r="AE89" s="115"/>
    </row>
    <row r="90" spans="1:31" ht="16.5" customHeight="1">
      <c r="A90" s="257" t="s">
        <v>403</v>
      </c>
      <c r="B90" s="257"/>
      <c r="C90" s="257"/>
      <c r="D90" s="257"/>
      <c r="E90" s="257"/>
      <c r="F90" s="257"/>
      <c r="G90" s="257"/>
      <c r="H90" s="257"/>
      <c r="I90" s="257"/>
      <c r="J90" s="257"/>
      <c r="K90" s="258"/>
      <c r="L90" s="217" t="s">
        <v>318</v>
      </c>
      <c r="M90" s="218"/>
      <c r="N90" s="126"/>
      <c r="O90" s="109"/>
      <c r="P90" s="115"/>
      <c r="Q90" s="115"/>
      <c r="R90" s="115"/>
      <c r="S90" s="115"/>
      <c r="T90" s="115"/>
      <c r="U90" s="115"/>
      <c r="V90" s="115"/>
      <c r="W90" s="115"/>
      <c r="X90" s="109"/>
      <c r="Y90" s="115"/>
      <c r="Z90" s="115"/>
      <c r="AA90" s="115"/>
      <c r="AB90" s="115"/>
      <c r="AC90" s="115"/>
      <c r="AD90" s="115"/>
      <c r="AE90" s="115"/>
    </row>
    <row r="91" spans="1:31" ht="16.149999999999999" customHeight="1">
      <c r="A91" s="115"/>
      <c r="B91" s="354"/>
      <c r="C91" s="355"/>
      <c r="D91" s="355"/>
      <c r="E91" s="355"/>
      <c r="F91" s="355"/>
      <c r="G91" s="355"/>
      <c r="H91" s="355"/>
      <c r="I91" s="355"/>
      <c r="J91" s="355"/>
      <c r="K91" s="355"/>
      <c r="L91" s="355"/>
      <c r="M91" s="356"/>
      <c r="N91" s="189"/>
      <c r="O91" s="126"/>
      <c r="P91" s="115"/>
      <c r="Q91" s="115"/>
      <c r="R91" s="115"/>
      <c r="S91" s="115"/>
      <c r="T91" s="115"/>
      <c r="U91" s="115"/>
      <c r="V91" s="115"/>
      <c r="W91" s="115"/>
      <c r="X91" s="109"/>
      <c r="Y91" s="115"/>
      <c r="Z91" s="115"/>
      <c r="AA91" s="115"/>
      <c r="AB91" s="115"/>
      <c r="AC91" s="115"/>
      <c r="AD91" s="115"/>
      <c r="AE91" s="115"/>
    </row>
    <row r="92" spans="1:31" ht="16.149999999999999" customHeight="1">
      <c r="A92" s="115"/>
      <c r="B92" s="115"/>
      <c r="C92" s="115"/>
      <c r="D92" s="115"/>
      <c r="E92" s="115"/>
      <c r="F92" s="115"/>
      <c r="G92" s="115"/>
      <c r="H92" s="115"/>
      <c r="I92" s="115"/>
      <c r="J92" s="115"/>
      <c r="K92" s="115"/>
      <c r="L92" s="115"/>
      <c r="M92" s="115"/>
      <c r="N92" s="109"/>
      <c r="O92" s="189"/>
      <c r="P92" s="115"/>
      <c r="Q92" s="115"/>
      <c r="R92" s="115"/>
      <c r="S92" s="115"/>
      <c r="T92" s="115"/>
      <c r="U92" s="115"/>
      <c r="V92" s="115"/>
      <c r="W92" s="115"/>
      <c r="X92" s="109"/>
      <c r="Y92" s="115"/>
      <c r="Z92" s="115"/>
      <c r="AA92" s="115"/>
      <c r="AB92" s="115"/>
      <c r="AC92" s="115"/>
      <c r="AD92" s="115"/>
      <c r="AE92" s="115"/>
    </row>
    <row r="93" spans="1:31" ht="16.149999999999999" customHeight="1">
      <c r="A93" s="115" t="s">
        <v>437</v>
      </c>
      <c r="B93" s="115"/>
      <c r="C93" s="115"/>
      <c r="D93" s="115"/>
      <c r="E93" s="115"/>
      <c r="F93" s="115"/>
      <c r="G93" s="115"/>
      <c r="H93" s="115"/>
      <c r="I93" s="115"/>
      <c r="J93" s="115"/>
      <c r="K93" s="115"/>
      <c r="L93" s="115"/>
      <c r="M93" s="115"/>
      <c r="N93" s="109"/>
      <c r="O93" s="109"/>
      <c r="P93" s="115"/>
      <c r="Q93" s="115"/>
      <c r="R93" s="115"/>
      <c r="S93" s="115"/>
      <c r="T93" s="115"/>
      <c r="U93" s="115"/>
      <c r="V93" s="115"/>
      <c r="W93" s="115"/>
      <c r="X93" s="109"/>
      <c r="Y93" s="115"/>
      <c r="Z93" s="115"/>
      <c r="AA93" s="115"/>
      <c r="AB93" s="115"/>
      <c r="AC93" s="115"/>
      <c r="AD93" s="115"/>
      <c r="AE93" s="115"/>
    </row>
    <row r="94" spans="1:31" ht="16.149999999999999" customHeight="1">
      <c r="A94" s="115"/>
      <c r="B94" s="133" t="s">
        <v>431</v>
      </c>
      <c r="C94" s="266" t="s">
        <v>105</v>
      </c>
      <c r="D94" s="267"/>
      <c r="E94" s="266" t="s">
        <v>129</v>
      </c>
      <c r="F94" s="301"/>
      <c r="G94" s="267"/>
      <c r="H94" s="266" t="s">
        <v>106</v>
      </c>
      <c r="I94" s="267"/>
      <c r="J94" s="115"/>
      <c r="K94" s="115"/>
      <c r="L94" s="115"/>
      <c r="M94" s="115"/>
      <c r="N94" s="109"/>
      <c r="O94" s="109"/>
      <c r="P94" s="115"/>
      <c r="Q94" s="115"/>
      <c r="R94" s="115"/>
      <c r="S94" s="115"/>
      <c r="T94" s="115"/>
      <c r="U94" s="115"/>
      <c r="V94" s="115"/>
      <c r="W94" s="115"/>
      <c r="X94" s="109"/>
      <c r="Y94" s="115"/>
      <c r="Z94" s="115"/>
      <c r="AA94" s="115"/>
      <c r="AB94" s="115"/>
      <c r="AC94" s="115"/>
      <c r="AD94" s="115"/>
      <c r="AE94" s="115"/>
    </row>
    <row r="95" spans="1:31" ht="16.149999999999999" customHeight="1">
      <c r="A95" s="115"/>
      <c r="B95" s="142" t="s">
        <v>363</v>
      </c>
      <c r="C95" s="338"/>
      <c r="D95" s="339"/>
      <c r="E95" s="338"/>
      <c r="F95" s="347"/>
      <c r="G95" s="339"/>
      <c r="H95" s="338"/>
      <c r="I95" s="339"/>
      <c r="J95" s="115"/>
      <c r="K95" s="115"/>
      <c r="L95" s="115"/>
      <c r="M95" s="115"/>
      <c r="N95" s="109"/>
      <c r="O95" s="109"/>
      <c r="P95" s="115"/>
      <c r="Q95" s="115"/>
      <c r="R95" s="115"/>
      <c r="S95" s="115"/>
      <c r="T95" s="115"/>
      <c r="U95" s="115"/>
      <c r="V95" s="115"/>
      <c r="W95" s="115"/>
      <c r="X95" s="109"/>
      <c r="Y95" s="115"/>
      <c r="Z95" s="115"/>
      <c r="AA95" s="115"/>
      <c r="AB95" s="115"/>
      <c r="AC95" s="115"/>
      <c r="AD95" s="115"/>
      <c r="AE95" s="115"/>
    </row>
    <row r="96" spans="1:31" ht="16.149999999999999" customHeight="1">
      <c r="A96" s="115"/>
      <c r="B96" s="142" t="s">
        <v>364</v>
      </c>
      <c r="C96" s="338"/>
      <c r="D96" s="339"/>
      <c r="E96" s="338"/>
      <c r="F96" s="347"/>
      <c r="G96" s="339"/>
      <c r="H96" s="338"/>
      <c r="I96" s="339"/>
      <c r="J96" s="115"/>
      <c r="K96" s="115"/>
      <c r="L96" s="115"/>
      <c r="M96" s="115"/>
      <c r="N96" s="109"/>
      <c r="O96" s="109"/>
      <c r="P96" s="115"/>
      <c r="Q96" s="115"/>
      <c r="R96" s="115"/>
      <c r="S96" s="115"/>
      <c r="T96" s="115"/>
      <c r="U96" s="115"/>
      <c r="V96" s="115"/>
      <c r="W96" s="115"/>
      <c r="X96" s="109"/>
      <c r="Y96" s="115"/>
      <c r="Z96" s="115"/>
      <c r="AA96" s="115"/>
      <c r="AB96" s="115"/>
      <c r="AC96" s="115"/>
      <c r="AD96" s="115"/>
      <c r="AE96" s="115"/>
    </row>
    <row r="97" spans="1:31" ht="16.149999999999999" customHeight="1">
      <c r="A97" s="115"/>
      <c r="B97" s="142" t="s">
        <v>365</v>
      </c>
      <c r="C97" s="338"/>
      <c r="D97" s="339"/>
      <c r="E97" s="338"/>
      <c r="F97" s="347"/>
      <c r="G97" s="339"/>
      <c r="H97" s="338"/>
      <c r="I97" s="339"/>
      <c r="J97" s="115"/>
      <c r="K97" s="115"/>
      <c r="L97" s="115"/>
      <c r="M97" s="115"/>
      <c r="N97" s="109"/>
      <c r="O97" s="109"/>
      <c r="P97" s="115"/>
      <c r="Q97" s="115"/>
      <c r="R97" s="115"/>
      <c r="S97" s="115"/>
      <c r="T97" s="115"/>
      <c r="U97" s="115"/>
      <c r="V97" s="115"/>
      <c r="W97" s="115"/>
      <c r="X97" s="109"/>
      <c r="Y97" s="115"/>
      <c r="Z97" s="115"/>
      <c r="AA97" s="115"/>
      <c r="AB97" s="115"/>
      <c r="AC97" s="115"/>
      <c r="AD97" s="115"/>
      <c r="AE97" s="115"/>
    </row>
    <row r="98" spans="1:31" ht="16.149999999999999" customHeight="1">
      <c r="A98" s="115"/>
      <c r="B98" s="142" t="s">
        <v>366</v>
      </c>
      <c r="C98" s="338"/>
      <c r="D98" s="339"/>
      <c r="E98" s="338"/>
      <c r="F98" s="347"/>
      <c r="G98" s="339"/>
      <c r="H98" s="338"/>
      <c r="I98" s="339"/>
      <c r="J98" s="115"/>
      <c r="K98" s="115"/>
      <c r="L98" s="115"/>
      <c r="M98" s="115"/>
      <c r="N98" s="109"/>
      <c r="O98" s="109"/>
      <c r="P98" s="115"/>
      <c r="Q98" s="115"/>
      <c r="R98" s="115"/>
      <c r="S98" s="115"/>
      <c r="T98" s="115"/>
      <c r="U98" s="115"/>
      <c r="V98" s="115"/>
      <c r="W98" s="115"/>
      <c r="X98" s="109"/>
      <c r="Y98" s="115"/>
      <c r="Z98" s="115"/>
      <c r="AA98" s="115"/>
      <c r="AB98" s="115"/>
      <c r="AC98" s="115"/>
      <c r="AD98" s="115"/>
      <c r="AE98" s="115"/>
    </row>
    <row r="99" spans="1:31" ht="16.149999999999999" customHeight="1">
      <c r="A99" s="115"/>
      <c r="B99" s="142" t="s">
        <v>367</v>
      </c>
      <c r="C99" s="190"/>
      <c r="D99" s="191"/>
      <c r="E99" s="190"/>
      <c r="F99" s="192"/>
      <c r="G99" s="191"/>
      <c r="H99" s="190"/>
      <c r="I99" s="191"/>
      <c r="J99" s="115"/>
      <c r="K99" s="115"/>
      <c r="L99" s="115"/>
      <c r="M99" s="115"/>
      <c r="N99" s="109"/>
      <c r="O99" s="109"/>
      <c r="P99" s="115"/>
      <c r="Q99" s="115"/>
      <c r="R99" s="115"/>
      <c r="S99" s="115"/>
      <c r="T99" s="115"/>
      <c r="U99" s="115"/>
      <c r="V99" s="115"/>
      <c r="W99" s="115"/>
      <c r="X99" s="109"/>
      <c r="Y99" s="115"/>
      <c r="Z99" s="115"/>
      <c r="AA99" s="115"/>
      <c r="AB99" s="115"/>
      <c r="AC99" s="115"/>
      <c r="AD99" s="115"/>
      <c r="AE99" s="115"/>
    </row>
    <row r="100" spans="1:31" ht="16.149999999999999" customHeight="1">
      <c r="A100" s="115"/>
      <c r="B100" s="142" t="s">
        <v>369</v>
      </c>
      <c r="C100" s="190"/>
      <c r="D100" s="191"/>
      <c r="E100" s="190"/>
      <c r="F100" s="192"/>
      <c r="G100" s="191"/>
      <c r="H100" s="190"/>
      <c r="I100" s="191"/>
      <c r="J100" s="115"/>
      <c r="K100" s="115"/>
      <c r="L100" s="115"/>
      <c r="M100" s="115"/>
      <c r="N100" s="109"/>
      <c r="O100" s="109"/>
      <c r="P100" s="115"/>
      <c r="Q100" s="115"/>
      <c r="R100" s="115"/>
      <c r="S100" s="115"/>
      <c r="T100" s="115"/>
      <c r="U100" s="115"/>
      <c r="V100" s="115"/>
      <c r="W100" s="115"/>
      <c r="X100" s="109"/>
      <c r="Y100" s="115"/>
      <c r="Z100" s="115"/>
      <c r="AA100" s="115"/>
      <c r="AB100" s="115"/>
      <c r="AC100" s="115"/>
      <c r="AD100" s="115"/>
      <c r="AE100" s="115"/>
    </row>
    <row r="101" spans="1:31" ht="16.149999999999999" customHeight="1">
      <c r="A101" s="115"/>
      <c r="B101" s="142" t="s">
        <v>370</v>
      </c>
      <c r="C101" s="190"/>
      <c r="D101" s="191"/>
      <c r="E101" s="190"/>
      <c r="F101" s="192"/>
      <c r="G101" s="191"/>
      <c r="H101" s="190"/>
      <c r="I101" s="191"/>
      <c r="J101" s="115"/>
      <c r="K101" s="115"/>
      <c r="L101" s="115"/>
      <c r="M101" s="115"/>
      <c r="N101" s="109"/>
      <c r="O101" s="109"/>
      <c r="P101" s="115"/>
      <c r="Q101" s="115"/>
      <c r="R101" s="115"/>
      <c r="S101" s="115"/>
      <c r="T101" s="115"/>
      <c r="U101" s="115"/>
      <c r="V101" s="115"/>
      <c r="W101" s="115"/>
      <c r="X101" s="109"/>
      <c r="Y101" s="115"/>
      <c r="Z101" s="115"/>
      <c r="AA101" s="115"/>
      <c r="AB101" s="115"/>
      <c r="AC101" s="115"/>
      <c r="AD101" s="115"/>
      <c r="AE101" s="115"/>
    </row>
    <row r="102" spans="1:31" ht="16.149999999999999" customHeight="1">
      <c r="A102" s="115"/>
      <c r="B102" s="142" t="s">
        <v>371</v>
      </c>
      <c r="C102" s="190"/>
      <c r="D102" s="191"/>
      <c r="E102" s="190"/>
      <c r="F102" s="192"/>
      <c r="G102" s="191"/>
      <c r="H102" s="190"/>
      <c r="I102" s="191"/>
      <c r="J102" s="115"/>
      <c r="K102" s="115"/>
      <c r="L102" s="115"/>
      <c r="M102" s="115"/>
      <c r="N102" s="109"/>
      <c r="O102" s="109"/>
      <c r="P102" s="115"/>
      <c r="Q102" s="115"/>
      <c r="R102" s="115"/>
      <c r="S102" s="115"/>
      <c r="T102" s="115"/>
      <c r="U102" s="115"/>
      <c r="V102" s="115"/>
      <c r="W102" s="115"/>
      <c r="X102" s="109"/>
      <c r="Y102" s="115"/>
      <c r="Z102" s="115"/>
      <c r="AA102" s="115"/>
      <c r="AB102" s="115"/>
      <c r="AC102" s="115"/>
      <c r="AD102" s="115"/>
      <c r="AE102" s="115"/>
    </row>
    <row r="103" spans="1:31" ht="16.149999999999999" customHeight="1">
      <c r="A103" s="115"/>
      <c r="B103" s="142" t="s">
        <v>372</v>
      </c>
      <c r="C103" s="190"/>
      <c r="D103" s="191"/>
      <c r="E103" s="190"/>
      <c r="F103" s="192"/>
      <c r="G103" s="191"/>
      <c r="H103" s="190"/>
      <c r="I103" s="191"/>
      <c r="J103" s="115"/>
      <c r="K103" s="115"/>
      <c r="L103" s="115"/>
      <c r="M103" s="115"/>
      <c r="N103" s="109"/>
      <c r="O103" s="109"/>
      <c r="P103" s="115"/>
      <c r="Q103" s="115"/>
      <c r="R103" s="115"/>
      <c r="S103" s="115"/>
      <c r="T103" s="115"/>
      <c r="U103" s="115"/>
      <c r="V103" s="115"/>
      <c r="W103" s="115"/>
      <c r="X103" s="109"/>
      <c r="Y103" s="115"/>
      <c r="Z103" s="115"/>
      <c r="AA103" s="115"/>
      <c r="AB103" s="115"/>
      <c r="AC103" s="115"/>
      <c r="AD103" s="115"/>
      <c r="AE103" s="115"/>
    </row>
    <row r="104" spans="1:31" ht="16.149999999999999" customHeight="1">
      <c r="A104" s="115"/>
      <c r="B104" s="142" t="s">
        <v>373</v>
      </c>
      <c r="C104" s="190"/>
      <c r="D104" s="191"/>
      <c r="E104" s="190"/>
      <c r="F104" s="192"/>
      <c r="G104" s="191"/>
      <c r="H104" s="190"/>
      <c r="I104" s="191"/>
      <c r="J104" s="115"/>
      <c r="K104" s="115"/>
      <c r="L104" s="115"/>
      <c r="M104" s="115"/>
      <c r="N104" s="109"/>
      <c r="O104" s="109"/>
      <c r="P104" s="115"/>
      <c r="Q104" s="115"/>
      <c r="R104" s="115"/>
      <c r="S104" s="115"/>
      <c r="T104" s="115"/>
      <c r="U104" s="115"/>
      <c r="V104" s="115"/>
      <c r="W104" s="115"/>
      <c r="X104" s="109"/>
      <c r="Y104" s="115"/>
      <c r="Z104" s="115"/>
      <c r="AA104" s="115"/>
      <c r="AB104" s="115"/>
      <c r="AC104" s="115"/>
      <c r="AD104" s="115"/>
      <c r="AE104" s="115"/>
    </row>
    <row r="105" spans="1:31" ht="16.149999999999999" customHeight="1">
      <c r="A105" s="115" t="s">
        <v>422</v>
      </c>
      <c r="B105" s="115"/>
      <c r="C105" s="115"/>
      <c r="D105" s="115"/>
      <c r="E105" s="115"/>
      <c r="F105" s="115"/>
      <c r="G105" s="115"/>
      <c r="H105" s="115"/>
      <c r="I105" s="115"/>
      <c r="J105" s="115"/>
      <c r="K105" s="115"/>
      <c r="L105" s="115"/>
      <c r="M105" s="115"/>
      <c r="N105" s="109"/>
      <c r="O105" s="109"/>
      <c r="P105" s="115"/>
      <c r="Q105" s="115"/>
      <c r="R105" s="115"/>
      <c r="S105" s="115"/>
      <c r="T105" s="115"/>
      <c r="U105" s="115"/>
      <c r="V105" s="115"/>
      <c r="W105" s="115"/>
      <c r="X105" s="109"/>
      <c r="Y105" s="115"/>
      <c r="Z105" s="115"/>
      <c r="AA105" s="115"/>
      <c r="AB105" s="115"/>
      <c r="AC105" s="115"/>
      <c r="AD105" s="115"/>
      <c r="AE105" s="115"/>
    </row>
    <row r="106" spans="1:31" ht="16.149999999999999" customHeight="1">
      <c r="A106" s="115"/>
      <c r="B106" s="133" t="s">
        <v>302</v>
      </c>
      <c r="C106" s="266" t="s">
        <v>105</v>
      </c>
      <c r="D106" s="267"/>
      <c r="E106" s="266" t="s">
        <v>129</v>
      </c>
      <c r="F106" s="301"/>
      <c r="G106" s="267"/>
      <c r="H106" s="266" t="s">
        <v>106</v>
      </c>
      <c r="I106" s="302"/>
      <c r="J106" s="149" t="s">
        <v>341</v>
      </c>
      <c r="K106" s="150" t="s">
        <v>433</v>
      </c>
      <c r="L106" s="151" t="s">
        <v>434</v>
      </c>
      <c r="M106" s="115"/>
      <c r="N106" s="109"/>
      <c r="O106" s="109"/>
      <c r="P106" s="115"/>
      <c r="Q106" s="115"/>
      <c r="R106" s="115"/>
      <c r="S106" s="115"/>
      <c r="T106" s="115"/>
      <c r="U106" s="115"/>
      <c r="V106" s="115"/>
      <c r="W106" s="115"/>
      <c r="X106" s="109"/>
      <c r="Y106" s="115"/>
      <c r="Z106" s="115"/>
      <c r="AA106" s="115"/>
      <c r="AB106" s="115"/>
      <c r="AC106" s="115"/>
      <c r="AD106" s="115"/>
      <c r="AE106" s="115"/>
    </row>
    <row r="107" spans="1:31" ht="16.149999999999999" customHeight="1">
      <c r="A107" s="115"/>
      <c r="B107" s="142" t="s">
        <v>363</v>
      </c>
      <c r="C107" s="338"/>
      <c r="D107" s="339"/>
      <c r="E107" s="338"/>
      <c r="F107" s="347"/>
      <c r="G107" s="339"/>
      <c r="H107" s="338"/>
      <c r="I107" s="351"/>
      <c r="J107" s="153"/>
      <c r="K107" s="193" t="str">
        <f t="shared" ref="K107:K116" si="6">IF(J107="民間等共同研究員",$C$36,"")</f>
        <v/>
      </c>
      <c r="L107" s="194" t="str">
        <f t="shared" ref="L107:L116" si="7">IF(J107="民間等共同研究員",$C$37,"")</f>
        <v/>
      </c>
      <c r="M107" s="115"/>
      <c r="N107" s="109"/>
      <c r="O107" s="109"/>
      <c r="P107" s="115"/>
      <c r="Q107" s="115"/>
      <c r="R107" s="115"/>
      <c r="S107" s="115"/>
      <c r="T107" s="115"/>
      <c r="U107" s="115"/>
      <c r="V107" s="115"/>
      <c r="W107" s="115"/>
      <c r="X107" s="109"/>
      <c r="Y107" s="115">
        <f t="shared" ref="Y107:Y116" si="8">IF(K107&gt;DATE(2021,3,31),71500,420580)</f>
        <v>71500</v>
      </c>
      <c r="Z107" s="115" t="e">
        <f t="shared" ref="Z107:Z116" si="9">DATEDIF(K107,L107,"M")</f>
        <v>#VALUE!</v>
      </c>
      <c r="AA107" s="115">
        <f t="shared" ref="AA107:AA116" si="10">IF(K107="",0,Z107+1)</f>
        <v>0</v>
      </c>
      <c r="AB107" s="115">
        <f t="shared" ref="AB107:AB116" si="11">IF(Y107=71500,71500*AA107,IF(AA107&lt;=6,420580,841160))</f>
        <v>0</v>
      </c>
      <c r="AC107" s="115"/>
      <c r="AD107" s="115"/>
      <c r="AE107" s="115"/>
    </row>
    <row r="108" spans="1:31" ht="16.149999999999999" customHeight="1">
      <c r="A108" s="115"/>
      <c r="B108" s="142" t="s">
        <v>364</v>
      </c>
      <c r="C108" s="338"/>
      <c r="D108" s="339"/>
      <c r="E108" s="338"/>
      <c r="F108" s="347"/>
      <c r="G108" s="339"/>
      <c r="H108" s="338"/>
      <c r="I108" s="351"/>
      <c r="J108" s="153"/>
      <c r="K108" s="193" t="str">
        <f t="shared" si="6"/>
        <v/>
      </c>
      <c r="L108" s="194" t="str">
        <f t="shared" si="7"/>
        <v/>
      </c>
      <c r="M108" s="115"/>
      <c r="N108" s="109"/>
      <c r="O108" s="109"/>
      <c r="P108" s="115"/>
      <c r="Q108" s="115"/>
      <c r="R108" s="115"/>
      <c r="S108" s="115"/>
      <c r="T108" s="115"/>
      <c r="U108" s="115"/>
      <c r="V108" s="115"/>
      <c r="W108" s="115"/>
      <c r="X108" s="109"/>
      <c r="Y108" s="115">
        <f t="shared" si="8"/>
        <v>71500</v>
      </c>
      <c r="Z108" s="115" t="e">
        <f t="shared" si="9"/>
        <v>#VALUE!</v>
      </c>
      <c r="AA108" s="115">
        <f t="shared" si="10"/>
        <v>0</v>
      </c>
      <c r="AB108" s="115">
        <f t="shared" si="11"/>
        <v>0</v>
      </c>
      <c r="AC108" s="115"/>
      <c r="AD108" s="115"/>
      <c r="AE108" s="115"/>
    </row>
    <row r="109" spans="1:31" ht="16.149999999999999" customHeight="1">
      <c r="A109" s="115"/>
      <c r="B109" s="142" t="s">
        <v>365</v>
      </c>
      <c r="C109" s="338"/>
      <c r="D109" s="339"/>
      <c r="E109" s="338"/>
      <c r="F109" s="347"/>
      <c r="G109" s="339"/>
      <c r="H109" s="338"/>
      <c r="I109" s="351"/>
      <c r="J109" s="153"/>
      <c r="K109" s="193" t="str">
        <f t="shared" si="6"/>
        <v/>
      </c>
      <c r="L109" s="194" t="str">
        <f t="shared" si="7"/>
        <v/>
      </c>
      <c r="M109" s="115"/>
      <c r="N109" s="109"/>
      <c r="O109" s="109"/>
      <c r="P109" s="115"/>
      <c r="Q109" s="115"/>
      <c r="R109" s="115"/>
      <c r="S109" s="115"/>
      <c r="T109" s="115"/>
      <c r="U109" s="115"/>
      <c r="V109" s="115"/>
      <c r="W109" s="115"/>
      <c r="X109" s="109"/>
      <c r="Y109" s="115">
        <f t="shared" si="8"/>
        <v>71500</v>
      </c>
      <c r="Z109" s="115" t="e">
        <f t="shared" si="9"/>
        <v>#VALUE!</v>
      </c>
      <c r="AA109" s="115">
        <f t="shared" si="10"/>
        <v>0</v>
      </c>
      <c r="AB109" s="115">
        <f t="shared" si="11"/>
        <v>0</v>
      </c>
      <c r="AC109" s="115"/>
      <c r="AD109" s="115"/>
      <c r="AE109" s="115"/>
    </row>
    <row r="110" spans="1:31" ht="16.149999999999999" customHeight="1">
      <c r="A110" s="115"/>
      <c r="B110" s="142" t="s">
        <v>366</v>
      </c>
      <c r="C110" s="338"/>
      <c r="D110" s="339"/>
      <c r="E110" s="338"/>
      <c r="F110" s="347"/>
      <c r="G110" s="339"/>
      <c r="H110" s="338"/>
      <c r="I110" s="351"/>
      <c r="J110" s="153"/>
      <c r="K110" s="193" t="str">
        <f t="shared" si="6"/>
        <v/>
      </c>
      <c r="L110" s="194" t="str">
        <f t="shared" si="7"/>
        <v/>
      </c>
      <c r="M110" s="115"/>
      <c r="N110" s="109"/>
      <c r="O110" s="109"/>
      <c r="P110" s="115"/>
      <c r="Q110" s="115"/>
      <c r="R110" s="115"/>
      <c r="S110" s="115"/>
      <c r="T110" s="115"/>
      <c r="U110" s="115"/>
      <c r="V110" s="115"/>
      <c r="W110" s="115"/>
      <c r="X110" s="109"/>
      <c r="Y110" s="115">
        <f t="shared" si="8"/>
        <v>71500</v>
      </c>
      <c r="Z110" s="115" t="e">
        <f t="shared" si="9"/>
        <v>#VALUE!</v>
      </c>
      <c r="AA110" s="115">
        <f t="shared" si="10"/>
        <v>0</v>
      </c>
      <c r="AB110" s="115">
        <f t="shared" si="11"/>
        <v>0</v>
      </c>
      <c r="AC110" s="115"/>
      <c r="AD110" s="115"/>
      <c r="AE110" s="115"/>
    </row>
    <row r="111" spans="1:31" ht="16.149999999999999" customHeight="1">
      <c r="A111" s="115"/>
      <c r="B111" s="142" t="s">
        <v>368</v>
      </c>
      <c r="C111" s="338"/>
      <c r="D111" s="339"/>
      <c r="E111" s="338"/>
      <c r="F111" s="347"/>
      <c r="G111" s="339"/>
      <c r="H111" s="338"/>
      <c r="I111" s="351"/>
      <c r="J111" s="153"/>
      <c r="K111" s="193" t="str">
        <f t="shared" si="6"/>
        <v/>
      </c>
      <c r="L111" s="194" t="str">
        <f t="shared" si="7"/>
        <v/>
      </c>
      <c r="M111" s="115"/>
      <c r="N111" s="109"/>
      <c r="O111" s="109"/>
      <c r="P111" s="115"/>
      <c r="Q111" s="115"/>
      <c r="R111" s="115"/>
      <c r="S111" s="115"/>
      <c r="T111" s="115"/>
      <c r="U111" s="115"/>
      <c r="V111" s="115"/>
      <c r="W111" s="115"/>
      <c r="X111" s="109"/>
      <c r="Y111" s="115">
        <f t="shared" si="8"/>
        <v>71500</v>
      </c>
      <c r="Z111" s="115" t="e">
        <f t="shared" si="9"/>
        <v>#VALUE!</v>
      </c>
      <c r="AA111" s="115">
        <f t="shared" si="10"/>
        <v>0</v>
      </c>
      <c r="AB111" s="115">
        <f t="shared" si="11"/>
        <v>0</v>
      </c>
      <c r="AC111" s="115"/>
      <c r="AD111" s="115"/>
      <c r="AE111" s="115"/>
    </row>
    <row r="112" spans="1:31" ht="16.149999999999999" customHeight="1">
      <c r="A112" s="115"/>
      <c r="B112" s="142" t="s">
        <v>374</v>
      </c>
      <c r="C112" s="338"/>
      <c r="D112" s="339"/>
      <c r="E112" s="338"/>
      <c r="F112" s="347"/>
      <c r="G112" s="339"/>
      <c r="H112" s="338"/>
      <c r="I112" s="351"/>
      <c r="J112" s="153"/>
      <c r="K112" s="193" t="str">
        <f t="shared" si="6"/>
        <v/>
      </c>
      <c r="L112" s="194" t="str">
        <f t="shared" si="7"/>
        <v/>
      </c>
      <c r="M112" s="115"/>
      <c r="N112" s="109"/>
      <c r="O112" s="109"/>
      <c r="P112" s="115"/>
      <c r="Q112" s="115"/>
      <c r="R112" s="115"/>
      <c r="S112" s="115"/>
      <c r="T112" s="115"/>
      <c r="U112" s="115"/>
      <c r="V112" s="115"/>
      <c r="W112" s="115"/>
      <c r="X112" s="109"/>
      <c r="Y112" s="115">
        <f t="shared" si="8"/>
        <v>71500</v>
      </c>
      <c r="Z112" s="115" t="e">
        <f t="shared" si="9"/>
        <v>#VALUE!</v>
      </c>
      <c r="AA112" s="115">
        <f t="shared" si="10"/>
        <v>0</v>
      </c>
      <c r="AB112" s="115">
        <f t="shared" si="11"/>
        <v>0</v>
      </c>
      <c r="AC112" s="115"/>
      <c r="AD112" s="115"/>
      <c r="AE112" s="115"/>
    </row>
    <row r="113" spans="1:31" ht="16.149999999999999" customHeight="1">
      <c r="A113" s="115"/>
      <c r="B113" s="142" t="s">
        <v>375</v>
      </c>
      <c r="C113" s="338"/>
      <c r="D113" s="339"/>
      <c r="E113" s="338"/>
      <c r="F113" s="347"/>
      <c r="G113" s="339"/>
      <c r="H113" s="338"/>
      <c r="I113" s="351"/>
      <c r="J113" s="153"/>
      <c r="K113" s="193" t="str">
        <f t="shared" si="6"/>
        <v/>
      </c>
      <c r="L113" s="194" t="str">
        <f t="shared" si="7"/>
        <v/>
      </c>
      <c r="M113" s="115"/>
      <c r="N113" s="109"/>
      <c r="O113" s="109"/>
      <c r="P113" s="115"/>
      <c r="Q113" s="115"/>
      <c r="R113" s="115"/>
      <c r="S113" s="115"/>
      <c r="T113" s="115"/>
      <c r="U113" s="115"/>
      <c r="V113" s="115"/>
      <c r="W113" s="115"/>
      <c r="X113" s="109"/>
      <c r="Y113" s="115">
        <f t="shared" si="8"/>
        <v>71500</v>
      </c>
      <c r="Z113" s="115" t="e">
        <f t="shared" si="9"/>
        <v>#VALUE!</v>
      </c>
      <c r="AA113" s="115">
        <f t="shared" si="10"/>
        <v>0</v>
      </c>
      <c r="AB113" s="115">
        <f t="shared" si="11"/>
        <v>0</v>
      </c>
      <c r="AC113" s="115"/>
      <c r="AD113" s="115"/>
      <c r="AE113" s="115"/>
    </row>
    <row r="114" spans="1:31" ht="16.149999999999999" customHeight="1">
      <c r="A114" s="115"/>
      <c r="B114" s="142" t="s">
        <v>376</v>
      </c>
      <c r="C114" s="338"/>
      <c r="D114" s="339"/>
      <c r="E114" s="338"/>
      <c r="F114" s="347"/>
      <c r="G114" s="339"/>
      <c r="H114" s="338"/>
      <c r="I114" s="351"/>
      <c r="J114" s="153"/>
      <c r="K114" s="193" t="str">
        <f t="shared" si="6"/>
        <v/>
      </c>
      <c r="L114" s="194" t="str">
        <f t="shared" si="7"/>
        <v/>
      </c>
      <c r="M114" s="115"/>
      <c r="N114" s="109"/>
      <c r="O114" s="109"/>
      <c r="P114" s="115"/>
      <c r="Q114" s="115"/>
      <c r="R114" s="115"/>
      <c r="S114" s="115"/>
      <c r="T114" s="115"/>
      <c r="U114" s="115"/>
      <c r="V114" s="115"/>
      <c r="W114" s="115"/>
      <c r="X114" s="109"/>
      <c r="Y114" s="115">
        <f t="shared" si="8"/>
        <v>71500</v>
      </c>
      <c r="Z114" s="115" t="e">
        <f t="shared" si="9"/>
        <v>#VALUE!</v>
      </c>
      <c r="AA114" s="115">
        <f t="shared" si="10"/>
        <v>0</v>
      </c>
      <c r="AB114" s="115">
        <f t="shared" si="11"/>
        <v>0</v>
      </c>
      <c r="AC114" s="115"/>
      <c r="AD114" s="115"/>
      <c r="AE114" s="115"/>
    </row>
    <row r="115" spans="1:31" ht="16.149999999999999" customHeight="1">
      <c r="A115" s="115"/>
      <c r="B115" s="142" t="s">
        <v>377</v>
      </c>
      <c r="C115" s="338"/>
      <c r="D115" s="339"/>
      <c r="E115" s="338"/>
      <c r="F115" s="347"/>
      <c r="G115" s="339"/>
      <c r="H115" s="338"/>
      <c r="I115" s="351"/>
      <c r="J115" s="153"/>
      <c r="K115" s="193" t="str">
        <f t="shared" si="6"/>
        <v/>
      </c>
      <c r="L115" s="194" t="str">
        <f t="shared" si="7"/>
        <v/>
      </c>
      <c r="M115" s="115"/>
      <c r="N115" s="109"/>
      <c r="O115" s="109"/>
      <c r="P115" s="115"/>
      <c r="Q115" s="115"/>
      <c r="R115" s="115"/>
      <c r="S115" s="115"/>
      <c r="T115" s="115"/>
      <c r="U115" s="115"/>
      <c r="V115" s="115"/>
      <c r="W115" s="115"/>
      <c r="X115" s="109"/>
      <c r="Y115" s="115">
        <f t="shared" si="8"/>
        <v>71500</v>
      </c>
      <c r="Z115" s="115" t="e">
        <f t="shared" si="9"/>
        <v>#VALUE!</v>
      </c>
      <c r="AA115" s="115">
        <f t="shared" si="10"/>
        <v>0</v>
      </c>
      <c r="AB115" s="115">
        <f t="shared" si="11"/>
        <v>0</v>
      </c>
      <c r="AC115" s="115"/>
      <c r="AD115" s="115"/>
      <c r="AE115" s="115"/>
    </row>
    <row r="116" spans="1:31" ht="16.149999999999999" customHeight="1" thickBot="1">
      <c r="A116" s="115"/>
      <c r="B116" s="142" t="s">
        <v>378</v>
      </c>
      <c r="C116" s="338"/>
      <c r="D116" s="339"/>
      <c r="E116" s="338"/>
      <c r="F116" s="347"/>
      <c r="G116" s="339"/>
      <c r="H116" s="338"/>
      <c r="I116" s="351"/>
      <c r="J116" s="157"/>
      <c r="K116" s="195" t="str">
        <f t="shared" si="6"/>
        <v/>
      </c>
      <c r="L116" s="196" t="str">
        <f t="shared" si="7"/>
        <v/>
      </c>
      <c r="M116" s="115"/>
      <c r="N116" s="109"/>
      <c r="O116" s="109"/>
      <c r="P116" s="115"/>
      <c r="Q116" s="115"/>
      <c r="R116" s="115"/>
      <c r="S116" s="115"/>
      <c r="T116" s="115"/>
      <c r="U116" s="115"/>
      <c r="V116" s="115"/>
      <c r="W116" s="115"/>
      <c r="X116" s="109"/>
      <c r="Y116" s="115">
        <f t="shared" si="8"/>
        <v>71500</v>
      </c>
      <c r="Z116" s="115" t="e">
        <f t="shared" si="9"/>
        <v>#VALUE!</v>
      </c>
      <c r="AA116" s="115">
        <f t="shared" si="10"/>
        <v>0</v>
      </c>
      <c r="AB116" s="115">
        <f t="shared" si="11"/>
        <v>0</v>
      </c>
      <c r="AC116" s="115"/>
      <c r="AD116" s="115"/>
      <c r="AE116" s="115"/>
    </row>
    <row r="117" spans="1:31" ht="16.149999999999999" customHeight="1">
      <c r="A117" s="115"/>
      <c r="B117" s="115"/>
      <c r="C117" s="115"/>
      <c r="D117" s="115"/>
      <c r="E117" s="115"/>
      <c r="F117" s="115"/>
      <c r="G117" s="115"/>
      <c r="H117" s="115"/>
      <c r="I117" s="115"/>
      <c r="J117" s="115"/>
      <c r="K117" s="115"/>
      <c r="L117" s="115"/>
      <c r="M117" s="115"/>
      <c r="N117" s="109"/>
      <c r="O117" s="109"/>
      <c r="P117" s="115"/>
      <c r="Q117" s="115"/>
      <c r="R117" s="115"/>
      <c r="S117" s="115"/>
      <c r="T117" s="115"/>
      <c r="U117" s="115"/>
      <c r="V117" s="115"/>
      <c r="W117" s="115"/>
      <c r="X117" s="109"/>
      <c r="Y117" s="115"/>
      <c r="Z117" s="115"/>
      <c r="AA117" s="115"/>
      <c r="AB117" s="115"/>
      <c r="AC117" s="115"/>
      <c r="AD117" s="115"/>
      <c r="AE117" s="115"/>
    </row>
    <row r="118" spans="1:31" ht="16.149999999999999" customHeight="1"/>
    <row r="119" spans="1:31" ht="16.149999999999999" customHeight="1"/>
    <row r="120" spans="1:31" ht="16.149999999999999" customHeight="1"/>
    <row r="121" spans="1:31" ht="16.149999999999999" customHeight="1"/>
    <row r="122" spans="1:31" ht="16.149999999999999" customHeight="1"/>
    <row r="123" spans="1:31" ht="16.149999999999999" customHeight="1"/>
    <row r="124" spans="1:31" ht="16.149999999999999" customHeight="1"/>
    <row r="125" spans="1:31" ht="16.149999999999999" customHeight="1"/>
    <row r="126" spans="1:31" ht="16.149999999999999" customHeight="1"/>
    <row r="127" spans="1:31" ht="16.149999999999999" customHeight="1"/>
    <row r="128" spans="1:31" ht="16.149999999999999" customHeight="1"/>
    <row r="129" ht="16.149999999999999" customHeight="1"/>
    <row r="130" ht="16.149999999999999" customHeight="1"/>
  </sheetData>
  <sheetProtection password="FB2E" sheet="1" selectLockedCells="1"/>
  <dataConsolidate/>
  <mergeCells count="203">
    <mergeCell ref="G15:H15"/>
    <mergeCell ref="C116:D116"/>
    <mergeCell ref="E116:G116"/>
    <mergeCell ref="H116:I116"/>
    <mergeCell ref="C114:D114"/>
    <mergeCell ref="E114:G114"/>
    <mergeCell ref="H114:I114"/>
    <mergeCell ref="C115:D115"/>
    <mergeCell ref="E115:G115"/>
    <mergeCell ref="H115:I115"/>
    <mergeCell ref="C112:D112"/>
    <mergeCell ref="E112:G112"/>
    <mergeCell ref="H112:I112"/>
    <mergeCell ref="C113:D113"/>
    <mergeCell ref="E113:G113"/>
    <mergeCell ref="H113:I113"/>
    <mergeCell ref="C110:D110"/>
    <mergeCell ref="E110:G110"/>
    <mergeCell ref="H110:I110"/>
    <mergeCell ref="C111:D111"/>
    <mergeCell ref="E111:G111"/>
    <mergeCell ref="H111:I111"/>
    <mergeCell ref="C108:D108"/>
    <mergeCell ref="E108:G108"/>
    <mergeCell ref="H108:I108"/>
    <mergeCell ref="C109:D109"/>
    <mergeCell ref="E109:G109"/>
    <mergeCell ref="H109:I109"/>
    <mergeCell ref="C106:D106"/>
    <mergeCell ref="E106:G106"/>
    <mergeCell ref="H106:I106"/>
    <mergeCell ref="C107:D107"/>
    <mergeCell ref="E107:G107"/>
    <mergeCell ref="H107:I107"/>
    <mergeCell ref="C97:D97"/>
    <mergeCell ref="E97:G97"/>
    <mergeCell ref="H97:I97"/>
    <mergeCell ref="C98:D98"/>
    <mergeCell ref="E98:G98"/>
    <mergeCell ref="H98:I98"/>
    <mergeCell ref="C95:D95"/>
    <mergeCell ref="E95:G95"/>
    <mergeCell ref="H95:I95"/>
    <mergeCell ref="C96:D96"/>
    <mergeCell ref="E96:G96"/>
    <mergeCell ref="H96:I96"/>
    <mergeCell ref="A87:K87"/>
    <mergeCell ref="C88:D88"/>
    <mergeCell ref="E88:I88"/>
    <mergeCell ref="A90:K90"/>
    <mergeCell ref="B91:M91"/>
    <mergeCell ref="C94:D94"/>
    <mergeCell ref="E94:G94"/>
    <mergeCell ref="H94:I94"/>
    <mergeCell ref="F83:G83"/>
    <mergeCell ref="H83:I83"/>
    <mergeCell ref="F84:G84"/>
    <mergeCell ref="H84:I84"/>
    <mergeCell ref="F85:G85"/>
    <mergeCell ref="H85:I85"/>
    <mergeCell ref="C81:D81"/>
    <mergeCell ref="E81:G81"/>
    <mergeCell ref="H81:I81"/>
    <mergeCell ref="J81:M81"/>
    <mergeCell ref="C82:D82"/>
    <mergeCell ref="E82:G82"/>
    <mergeCell ref="H82:I82"/>
    <mergeCell ref="J82:M82"/>
    <mergeCell ref="A73:K73"/>
    <mergeCell ref="C74:D74"/>
    <mergeCell ref="A76:K76"/>
    <mergeCell ref="C77:D77"/>
    <mergeCell ref="A79:K79"/>
    <mergeCell ref="C80:D80"/>
    <mergeCell ref="E80:G80"/>
    <mergeCell ref="H80:I80"/>
    <mergeCell ref="J80:M80"/>
    <mergeCell ref="C61:L61"/>
    <mergeCell ref="C62:L62"/>
    <mergeCell ref="A64:K64"/>
    <mergeCell ref="C65:M65"/>
    <mergeCell ref="A67:K67"/>
    <mergeCell ref="B70:B71"/>
    <mergeCell ref="C70:D70"/>
    <mergeCell ref="C71:D71"/>
    <mergeCell ref="C56:D56"/>
    <mergeCell ref="E56:G56"/>
    <mergeCell ref="H56:I56"/>
    <mergeCell ref="C58:L58"/>
    <mergeCell ref="C59:L59"/>
    <mergeCell ref="C60:L60"/>
    <mergeCell ref="C54:D54"/>
    <mergeCell ref="E54:G54"/>
    <mergeCell ref="H54:I54"/>
    <mergeCell ref="C55:D55"/>
    <mergeCell ref="E55:G55"/>
    <mergeCell ref="H55:I55"/>
    <mergeCell ref="C52:D52"/>
    <mergeCell ref="E52:G52"/>
    <mergeCell ref="H52:I52"/>
    <mergeCell ref="C53:D53"/>
    <mergeCell ref="E53:G53"/>
    <mergeCell ref="H53:I53"/>
    <mergeCell ref="J49:L49"/>
    <mergeCell ref="Q49:W49"/>
    <mergeCell ref="C50:D50"/>
    <mergeCell ref="E50:G50"/>
    <mergeCell ref="H50:I50"/>
    <mergeCell ref="C51:D51"/>
    <mergeCell ref="E51:G51"/>
    <mergeCell ref="H51:I51"/>
    <mergeCell ref="P45:P48"/>
    <mergeCell ref="Q45:W48"/>
    <mergeCell ref="C46:D46"/>
    <mergeCell ref="E46:G46"/>
    <mergeCell ref="H46:I46"/>
    <mergeCell ref="A48:K48"/>
    <mergeCell ref="C44:D44"/>
    <mergeCell ref="E44:G44"/>
    <mergeCell ref="H44:I44"/>
    <mergeCell ref="C45:D45"/>
    <mergeCell ref="E45:G45"/>
    <mergeCell ref="H45:I45"/>
    <mergeCell ref="C42:D42"/>
    <mergeCell ref="E42:G42"/>
    <mergeCell ref="H42:I42"/>
    <mergeCell ref="C43:D43"/>
    <mergeCell ref="E43:G43"/>
    <mergeCell ref="H43:I43"/>
    <mergeCell ref="C40:D40"/>
    <mergeCell ref="E40:G40"/>
    <mergeCell ref="H40:I40"/>
    <mergeCell ref="C41:D41"/>
    <mergeCell ref="E41:G41"/>
    <mergeCell ref="H41:I41"/>
    <mergeCell ref="C32:M32"/>
    <mergeCell ref="C33:M33"/>
    <mergeCell ref="A35:K35"/>
    <mergeCell ref="C36:D36"/>
    <mergeCell ref="C37:D37"/>
    <mergeCell ref="A39:K39"/>
    <mergeCell ref="A26:K26"/>
    <mergeCell ref="C27:M27"/>
    <mergeCell ref="C28:M28"/>
    <mergeCell ref="C29:M29"/>
    <mergeCell ref="C30:M30"/>
    <mergeCell ref="C31:M31"/>
    <mergeCell ref="B23:B24"/>
    <mergeCell ref="C23:D23"/>
    <mergeCell ref="E23:G23"/>
    <mergeCell ref="H23:I23"/>
    <mergeCell ref="J23:M23"/>
    <mergeCell ref="C24:D24"/>
    <mergeCell ref="E24:G24"/>
    <mergeCell ref="H24:I24"/>
    <mergeCell ref="J24:M24"/>
    <mergeCell ref="K21:L21"/>
    <mergeCell ref="B22:C22"/>
    <mergeCell ref="E22:F22"/>
    <mergeCell ref="G22:H22"/>
    <mergeCell ref="I22:J22"/>
    <mergeCell ref="K22:L22"/>
    <mergeCell ref="A16:K16"/>
    <mergeCell ref="C17:D17"/>
    <mergeCell ref="A19:K19"/>
    <mergeCell ref="P19:P43"/>
    <mergeCell ref="Q19:W43"/>
    <mergeCell ref="C20:K20"/>
    <mergeCell ref="B21:C21"/>
    <mergeCell ref="E21:F21"/>
    <mergeCell ref="G21:H21"/>
    <mergeCell ref="I21:J21"/>
    <mergeCell ref="E12:F12"/>
    <mergeCell ref="G12:H12"/>
    <mergeCell ref="C13:D13"/>
    <mergeCell ref="E13:F13"/>
    <mergeCell ref="G13:H13"/>
    <mergeCell ref="L14:M15"/>
    <mergeCell ref="A15:F15"/>
    <mergeCell ref="P7:P17"/>
    <mergeCell ref="Q7:W11"/>
    <mergeCell ref="L8:M8"/>
    <mergeCell ref="A9:K9"/>
    <mergeCell ref="C10:D10"/>
    <mergeCell ref="E10:H10"/>
    <mergeCell ref="C11:D11"/>
    <mergeCell ref="E11:F11"/>
    <mergeCell ref="G11:H11"/>
    <mergeCell ref="C12:D12"/>
    <mergeCell ref="A5:K5"/>
    <mergeCell ref="L5:M5"/>
    <mergeCell ref="A6:K6"/>
    <mergeCell ref="L6:M6"/>
    <mergeCell ref="A7:K7"/>
    <mergeCell ref="L7:M7"/>
    <mergeCell ref="A1:M1"/>
    <mergeCell ref="Q1:W1"/>
    <mergeCell ref="A2:M2"/>
    <mergeCell ref="P2:P4"/>
    <mergeCell ref="Q2:W4"/>
    <mergeCell ref="A3:M3"/>
    <mergeCell ref="A4:K4"/>
    <mergeCell ref="L4:M4"/>
  </mergeCells>
  <phoneticPr fontId="3"/>
  <hyperlinks>
    <hyperlink ref="G11" r:id="rId1" xr:uid="{00000000-0004-0000-0100-000000000000}"/>
    <hyperlink ref="G12" r:id="rId2" xr:uid="{00000000-0004-0000-0100-000001000000}"/>
    <hyperlink ref="G13" r:id="rId3" xr:uid="{00000000-0004-0000-0100-000002000000}"/>
    <hyperlink ref="Q49" r:id="rId4" xr:uid="{00000000-0004-0000-0100-000003000000}"/>
    <hyperlink ref="Q5" r:id="rId5" xr:uid="{00000000-0004-0000-0100-000004000000}"/>
  </hyperlinks>
  <pageMargins left="0.70866141732283472" right="0.70866141732283472" top="0.74803149606299213" bottom="0.74803149606299213" header="0.31496062992125984" footer="0.31496062992125984"/>
  <pageSetup paperSize="9" scale="32" orientation="landscape" r:id="rId6"/>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0000000}">
          <x14:formula1>
            <xm:f>'大学側使用（リスト）'!$D$3:$D$14</xm:f>
          </x14:formula1>
          <xm:sqref>K22:L22</xm:sqref>
        </x14:dataValidation>
        <x14:dataValidation type="list" allowBlank="1" showInputMessage="1" showErrorMessage="1" xr:uid="{00000000-0002-0000-0100-000001000000}">
          <x14:formula1>
            <xm:f>'大学側使用（リスト）'!$E$3:$E$4</xm:f>
          </x14:formula1>
          <xm:sqref>C88:D88</xm:sqref>
        </x14:dataValidation>
        <x14:dataValidation type="list" allowBlank="1" showInputMessage="1" showErrorMessage="1" xr:uid="{00000000-0002-0000-0100-000002000000}">
          <x14:formula1>
            <xm:f>'大学側使用（リスト）'!$A$3:$A$38</xm:f>
          </x14:formula1>
          <xm:sqref>E22:F22</xm:sqref>
        </x14:dataValidation>
        <x14:dataValidation type="list" allowBlank="1" showInputMessage="1" showErrorMessage="1" xr:uid="{00000000-0002-0000-0100-000003000000}">
          <x14:formula1>
            <xm:f>'大学側使用（リスト）'!$C$3:$C$5</xm:f>
          </x14:formula1>
          <xm:sqref>I22:J22</xm:sqref>
        </x14:dataValidation>
        <x14:dataValidation type="list" allowBlank="1" showInputMessage="1" showErrorMessage="1" xr:uid="{00000000-0002-0000-0100-000004000000}">
          <x14:formula1>
            <xm:f>'大学側使用（リスト）'!$B$3:$B$5</xm:f>
          </x14:formula1>
          <xm:sqref>G22:H22</xm:sqref>
        </x14:dataValidation>
        <x14:dataValidation type="list" allowBlank="1" showInputMessage="1" showErrorMessage="1" xr:uid="{00000000-0002-0000-0100-000005000000}">
          <x14:formula1>
            <xm:f>'大学側使用（リスト）'!$I$3:$I$4</xm:f>
          </x14:formula1>
          <xm:sqref>J88:K89 J84:K85</xm:sqref>
        </x14:dataValidation>
        <x14:dataValidation type="list" allowBlank="1" showInputMessage="1" showErrorMessage="1" xr:uid="{00000000-0002-0000-0100-000006000000}">
          <x14:formula1>
            <xm:f>'大学側使用（リスト）'!$H$3:$H$4</xm:f>
          </x14:formula1>
          <xm:sqref>C77:D77</xm:sqref>
        </x14:dataValidation>
        <x14:dataValidation type="list" allowBlank="1" showInputMessage="1" showErrorMessage="1" xr:uid="{00000000-0002-0000-0100-000007000000}">
          <x14:formula1>
            <xm:f>'大学側使用（リスト）'!$G$3:$G$4</xm:f>
          </x14:formula1>
          <xm:sqref>C74:D74</xm:sqref>
        </x14:dataValidation>
        <x14:dataValidation type="list" allowBlank="1" showInputMessage="1" showErrorMessage="1" xr:uid="{00000000-0002-0000-0100-000008000000}">
          <x14:formula1>
            <xm:f>'大学側使用（リスト）'!$F$3:$F$4</xm:f>
          </x14:formula1>
          <xm:sqref>J51:J57 J107:J116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5"/>
  <sheetViews>
    <sheetView topLeftCell="AA1" workbookViewId="0">
      <selection activeCell="AA1" sqref="AA1"/>
    </sheetView>
  </sheetViews>
  <sheetFormatPr defaultRowHeight="16.5" customHeight="1"/>
  <cols>
    <col min="1" max="1" width="26.875" style="47" hidden="1" customWidth="1"/>
    <col min="2" max="2" width="0" style="47" hidden="1" customWidth="1"/>
    <col min="3" max="3" width="11" hidden="1" customWidth="1"/>
    <col min="4" max="4" width="14.75" hidden="1" customWidth="1"/>
    <col min="5" max="5" width="9.5" hidden="1" customWidth="1"/>
    <col min="6" max="8" width="12.125" hidden="1" customWidth="1"/>
    <col min="9" max="9" width="6.75" style="35" hidden="1" customWidth="1"/>
    <col min="10" max="10" width="13.125" style="35" hidden="1" customWidth="1"/>
    <col min="11" max="11" width="13.625" style="35" hidden="1" customWidth="1"/>
    <col min="12" max="12" width="13.125" style="35" hidden="1" customWidth="1"/>
    <col min="13" max="13" width="11.25" style="35" hidden="1" customWidth="1"/>
    <col min="14" max="14" width="4.875" style="35" hidden="1" customWidth="1"/>
    <col min="15" max="15" width="13.125" style="35" hidden="1" customWidth="1"/>
    <col min="16" max="16" width="3" style="35" hidden="1" customWidth="1"/>
    <col min="17" max="17" width="11.375" style="35" hidden="1" customWidth="1"/>
    <col min="18" max="18" width="11.125" style="35" hidden="1" customWidth="1"/>
    <col min="19" max="23" width="0" style="35" hidden="1" customWidth="1"/>
    <col min="24" max="26" width="0" hidden="1" customWidth="1"/>
  </cols>
  <sheetData>
    <row r="1" spans="1:24" ht="16.5" customHeight="1">
      <c r="A1" s="357" t="s">
        <v>235</v>
      </c>
      <c r="B1" s="358"/>
      <c r="C1" s="358"/>
      <c r="D1" s="83"/>
      <c r="E1" s="359" t="s">
        <v>308</v>
      </c>
      <c r="F1" s="360"/>
      <c r="G1" s="360"/>
      <c r="H1" s="360"/>
      <c r="I1" s="360"/>
      <c r="J1" s="361"/>
      <c r="K1" s="249" t="s">
        <v>195</v>
      </c>
      <c r="L1" s="240" t="s">
        <v>275</v>
      </c>
      <c r="M1" s="362"/>
      <c r="N1" s="362"/>
      <c r="O1" s="362"/>
      <c r="P1" s="362"/>
      <c r="Q1" s="362"/>
      <c r="R1" s="363"/>
      <c r="X1" s="35"/>
    </row>
    <row r="2" spans="1:24" ht="16.5" customHeight="1">
      <c r="A2" s="76" t="s">
        <v>233</v>
      </c>
      <c r="B2" s="76" t="s">
        <v>236</v>
      </c>
      <c r="C2" s="76" t="s">
        <v>258</v>
      </c>
      <c r="D2" s="76" t="s">
        <v>310</v>
      </c>
      <c r="E2" s="75" t="s">
        <v>314</v>
      </c>
      <c r="F2" s="75" t="s">
        <v>237</v>
      </c>
      <c r="G2" s="75" t="s">
        <v>238</v>
      </c>
      <c r="H2" s="75" t="s">
        <v>239</v>
      </c>
      <c r="I2" s="75" t="s">
        <v>153</v>
      </c>
      <c r="K2" s="250"/>
      <c r="L2" s="364"/>
      <c r="M2" s="365"/>
      <c r="N2" s="365"/>
      <c r="O2" s="365"/>
      <c r="P2" s="365"/>
      <c r="Q2" s="365"/>
      <c r="R2" s="366"/>
      <c r="X2" s="35"/>
    </row>
    <row r="3" spans="1:24" ht="16.5" customHeight="1">
      <c r="A3" s="66" t="s">
        <v>198</v>
      </c>
      <c r="B3" s="70" t="s">
        <v>151</v>
      </c>
      <c r="C3" s="70" t="s">
        <v>196</v>
      </c>
      <c r="D3" s="66" t="s">
        <v>379</v>
      </c>
      <c r="E3" s="71" t="s">
        <v>283</v>
      </c>
      <c r="F3" s="71" t="s">
        <v>146</v>
      </c>
      <c r="G3" s="71" t="s">
        <v>147</v>
      </c>
      <c r="H3" s="71" t="s">
        <v>149</v>
      </c>
      <c r="I3" s="71" t="s">
        <v>153</v>
      </c>
      <c r="K3" s="250"/>
      <c r="L3" s="364"/>
      <c r="M3" s="365"/>
      <c r="N3" s="365"/>
      <c r="O3" s="365"/>
      <c r="P3" s="365"/>
      <c r="Q3" s="365"/>
      <c r="R3" s="366"/>
      <c r="X3" s="35"/>
    </row>
    <row r="4" spans="1:24" ht="16.5" customHeight="1">
      <c r="A4" s="67" t="s">
        <v>201</v>
      </c>
      <c r="B4" s="68" t="s">
        <v>152</v>
      </c>
      <c r="C4" s="68" t="s">
        <v>197</v>
      </c>
      <c r="D4" s="88" t="s">
        <v>380</v>
      </c>
      <c r="E4" s="69" t="s">
        <v>284</v>
      </c>
      <c r="F4" s="69"/>
      <c r="G4" s="72" t="s">
        <v>148</v>
      </c>
      <c r="H4" s="73" t="s">
        <v>150</v>
      </c>
      <c r="I4" s="74"/>
      <c r="K4" s="250"/>
      <c r="L4" s="364"/>
      <c r="M4" s="365"/>
      <c r="N4" s="365"/>
      <c r="O4" s="365"/>
      <c r="P4" s="365"/>
      <c r="Q4" s="365"/>
      <c r="R4" s="366"/>
      <c r="X4" s="35"/>
    </row>
    <row r="5" spans="1:24" ht="16.5" customHeight="1">
      <c r="A5" s="67" t="s">
        <v>204</v>
      </c>
      <c r="B5" s="69" t="s">
        <v>260</v>
      </c>
      <c r="C5" s="69" t="s">
        <v>259</v>
      </c>
      <c r="D5" s="88" t="s">
        <v>381</v>
      </c>
      <c r="E5" s="77"/>
      <c r="F5" s="49"/>
      <c r="I5"/>
      <c r="K5" s="250"/>
      <c r="L5" s="364"/>
      <c r="M5" s="365"/>
      <c r="N5" s="365"/>
      <c r="O5" s="365"/>
      <c r="P5" s="365"/>
      <c r="Q5" s="365"/>
      <c r="R5" s="366"/>
      <c r="X5" s="35"/>
    </row>
    <row r="6" spans="1:24" ht="16.5" customHeight="1">
      <c r="A6" s="67" t="s">
        <v>207</v>
      </c>
      <c r="B6" s="50"/>
      <c r="C6" s="49"/>
      <c r="D6" s="88" t="s">
        <v>382</v>
      </c>
      <c r="E6" s="77"/>
      <c r="F6" s="49"/>
      <c r="I6"/>
      <c r="K6" s="250"/>
      <c r="L6" s="364"/>
      <c r="M6" s="365"/>
      <c r="N6" s="365"/>
      <c r="O6" s="365"/>
      <c r="P6" s="365"/>
      <c r="Q6" s="365"/>
      <c r="R6" s="366"/>
      <c r="X6" s="35"/>
    </row>
    <row r="7" spans="1:24" ht="16.5" customHeight="1">
      <c r="A7" s="67" t="s">
        <v>210</v>
      </c>
      <c r="B7" s="50"/>
      <c r="C7" s="49"/>
      <c r="D7" s="88" t="s">
        <v>383</v>
      </c>
      <c r="E7" s="77"/>
      <c r="F7" s="49"/>
      <c r="I7"/>
      <c r="K7" s="250"/>
      <c r="L7" s="56" t="s">
        <v>240</v>
      </c>
      <c r="M7" s="57" t="s">
        <v>245</v>
      </c>
      <c r="N7" s="58"/>
      <c r="O7" s="59" t="s">
        <v>246</v>
      </c>
      <c r="P7" s="57"/>
      <c r="Q7" s="56" t="s">
        <v>254</v>
      </c>
      <c r="R7" s="56" t="s">
        <v>255</v>
      </c>
      <c r="X7" s="35"/>
    </row>
    <row r="8" spans="1:24" ht="16.5" customHeight="1">
      <c r="A8" s="67" t="s">
        <v>213</v>
      </c>
      <c r="B8" s="50"/>
      <c r="C8" s="49"/>
      <c r="D8" s="67" t="s">
        <v>384</v>
      </c>
      <c r="E8" s="77"/>
      <c r="F8" s="49"/>
      <c r="I8"/>
      <c r="K8" s="250"/>
      <c r="L8" s="60" t="s">
        <v>241</v>
      </c>
      <c r="M8" s="53" t="s">
        <v>247</v>
      </c>
      <c r="N8" s="55" t="s">
        <v>145</v>
      </c>
      <c r="O8" s="54" t="s">
        <v>250</v>
      </c>
      <c r="P8" s="52" t="s">
        <v>256</v>
      </c>
      <c r="Q8" s="51" t="s">
        <v>152</v>
      </c>
      <c r="R8" s="51" t="s">
        <v>257</v>
      </c>
      <c r="X8" s="35"/>
    </row>
    <row r="9" spans="1:24" ht="16.5" customHeight="1">
      <c r="A9" s="67" t="s">
        <v>216</v>
      </c>
      <c r="B9" s="50"/>
      <c r="C9" s="49"/>
      <c r="D9" s="67" t="s">
        <v>385</v>
      </c>
      <c r="E9" s="77"/>
      <c r="F9" s="49"/>
      <c r="I9"/>
      <c r="K9" s="250"/>
      <c r="L9" s="60" t="s">
        <v>242</v>
      </c>
      <c r="M9" s="53" t="s">
        <v>248</v>
      </c>
      <c r="N9" s="55" t="s">
        <v>145</v>
      </c>
      <c r="O9" s="54" t="s">
        <v>251</v>
      </c>
      <c r="P9" s="52" t="s">
        <v>256</v>
      </c>
      <c r="Q9" s="51" t="s">
        <v>152</v>
      </c>
      <c r="R9" s="51" t="s">
        <v>257</v>
      </c>
      <c r="X9" s="35"/>
    </row>
    <row r="10" spans="1:24" ht="16.5" customHeight="1">
      <c r="A10" s="67" t="s">
        <v>219</v>
      </c>
      <c r="B10" s="50"/>
      <c r="C10" s="49"/>
      <c r="D10" s="67" t="s">
        <v>386</v>
      </c>
      <c r="E10" s="77"/>
      <c r="F10" s="49"/>
      <c r="I10"/>
      <c r="K10" s="250"/>
      <c r="L10" s="60" t="s">
        <v>243</v>
      </c>
      <c r="M10" s="53" t="s">
        <v>249</v>
      </c>
      <c r="N10" s="55" t="s">
        <v>145</v>
      </c>
      <c r="O10" s="54" t="s">
        <v>251</v>
      </c>
      <c r="P10" s="52" t="s">
        <v>256</v>
      </c>
      <c r="Q10" s="51" t="s">
        <v>152</v>
      </c>
      <c r="R10" s="51" t="s">
        <v>257</v>
      </c>
      <c r="X10" s="35"/>
    </row>
    <row r="11" spans="1:24" ht="16.5" customHeight="1">
      <c r="A11" s="67" t="s">
        <v>311</v>
      </c>
      <c r="B11" s="50"/>
      <c r="C11" s="49"/>
      <c r="D11" s="67" t="s">
        <v>387</v>
      </c>
      <c r="E11" s="77"/>
      <c r="F11" s="49"/>
      <c r="I11"/>
      <c r="K11" s="250"/>
      <c r="L11" s="60" t="s">
        <v>244</v>
      </c>
      <c r="M11" s="53" t="s">
        <v>249</v>
      </c>
      <c r="N11" s="55" t="s">
        <v>145</v>
      </c>
      <c r="O11" s="54" t="s">
        <v>252</v>
      </c>
      <c r="P11" s="52" t="s">
        <v>256</v>
      </c>
      <c r="Q11" s="51" t="s">
        <v>152</v>
      </c>
      <c r="R11" s="51" t="s">
        <v>257</v>
      </c>
      <c r="X11" s="35"/>
    </row>
    <row r="12" spans="1:24" ht="16.5" customHeight="1">
      <c r="A12" s="67" t="s">
        <v>224</v>
      </c>
      <c r="B12" s="50"/>
      <c r="C12" s="49"/>
      <c r="D12" s="67" t="s">
        <v>388</v>
      </c>
      <c r="E12" s="49"/>
      <c r="F12" s="49"/>
      <c r="I12"/>
      <c r="K12" s="251"/>
      <c r="L12" s="63"/>
      <c r="M12" s="64"/>
      <c r="N12" s="64"/>
      <c r="O12" s="64"/>
      <c r="P12" s="64"/>
      <c r="Q12" s="64"/>
      <c r="R12" s="65"/>
      <c r="X12" s="35"/>
    </row>
    <row r="13" spans="1:24" ht="16.5" customHeight="1">
      <c r="A13" s="67" t="s">
        <v>227</v>
      </c>
      <c r="B13" s="50"/>
      <c r="C13" s="49"/>
      <c r="D13" s="67" t="s">
        <v>389</v>
      </c>
      <c r="E13" s="77"/>
      <c r="F13" s="85"/>
      <c r="G13" s="85"/>
      <c r="H13" s="85"/>
      <c r="I13"/>
      <c r="X13" s="35"/>
    </row>
    <row r="14" spans="1:24" ht="16.5" customHeight="1">
      <c r="A14" s="67" t="s">
        <v>230</v>
      </c>
      <c r="B14" s="50"/>
      <c r="C14" s="49"/>
      <c r="D14" s="67" t="s">
        <v>390</v>
      </c>
      <c r="E14" s="84"/>
      <c r="F14" s="84"/>
      <c r="G14" s="84"/>
      <c r="H14" s="84"/>
      <c r="J14" s="312" t="s">
        <v>274</v>
      </c>
      <c r="K14" s="303" t="s">
        <v>276</v>
      </c>
      <c r="L14" s="304"/>
      <c r="M14" s="304"/>
      <c r="N14" s="304"/>
      <c r="O14" s="304"/>
      <c r="P14" s="304"/>
      <c r="Q14" s="305"/>
    </row>
    <row r="15" spans="1:24" ht="16.5" customHeight="1">
      <c r="A15" s="67" t="s">
        <v>199</v>
      </c>
      <c r="B15" s="50"/>
      <c r="C15" s="49"/>
      <c r="D15" s="49"/>
      <c r="E15" s="84"/>
      <c r="F15" s="84"/>
      <c r="G15" s="84"/>
      <c r="H15" s="84"/>
      <c r="J15" s="313"/>
      <c r="K15" s="306"/>
      <c r="L15" s="307"/>
      <c r="M15" s="307"/>
      <c r="N15" s="307"/>
      <c r="O15" s="307"/>
      <c r="P15" s="307"/>
      <c r="Q15" s="308"/>
    </row>
    <row r="16" spans="1:24" ht="16.5" customHeight="1">
      <c r="A16" s="67" t="s">
        <v>202</v>
      </c>
      <c r="B16" s="50"/>
      <c r="C16" s="49"/>
      <c r="D16" s="77"/>
      <c r="E16" s="84"/>
      <c r="F16" s="84"/>
      <c r="G16" s="84"/>
      <c r="H16" s="84"/>
      <c r="J16" s="313"/>
      <c r="K16" s="306"/>
      <c r="L16" s="307"/>
      <c r="M16" s="307"/>
      <c r="N16" s="307"/>
      <c r="O16" s="307"/>
      <c r="P16" s="307"/>
      <c r="Q16" s="308"/>
    </row>
    <row r="17" spans="1:17" ht="16.5" customHeight="1">
      <c r="A17" s="67" t="s">
        <v>205</v>
      </c>
      <c r="B17" s="50"/>
      <c r="C17" s="49"/>
      <c r="D17" s="86"/>
      <c r="E17" s="84"/>
      <c r="F17" s="84"/>
      <c r="G17" s="84"/>
      <c r="H17" s="84"/>
      <c r="J17" s="313"/>
      <c r="K17" s="306"/>
      <c r="L17" s="307"/>
      <c r="M17" s="307"/>
      <c r="N17" s="307"/>
      <c r="O17" s="307"/>
      <c r="P17" s="307"/>
      <c r="Q17" s="308"/>
    </row>
    <row r="18" spans="1:17" ht="16.5" customHeight="1">
      <c r="A18" s="67" t="s">
        <v>208</v>
      </c>
      <c r="B18" s="50"/>
      <c r="C18" s="49"/>
      <c r="D18" s="86"/>
      <c r="E18" s="84"/>
      <c r="F18" s="84"/>
      <c r="G18" s="84"/>
      <c r="H18" s="84"/>
      <c r="J18" s="313"/>
      <c r="K18" s="306"/>
      <c r="L18" s="307"/>
      <c r="M18" s="307"/>
      <c r="N18" s="307"/>
      <c r="O18" s="307"/>
      <c r="P18" s="307"/>
      <c r="Q18" s="308"/>
    </row>
    <row r="19" spans="1:17" ht="16.5" customHeight="1">
      <c r="A19" s="67" t="s">
        <v>211</v>
      </c>
      <c r="B19" s="50"/>
      <c r="C19" s="49"/>
      <c r="D19" s="86"/>
      <c r="E19" s="84"/>
      <c r="F19" s="84"/>
      <c r="G19" s="84"/>
      <c r="H19" s="84"/>
      <c r="J19" s="313"/>
      <c r="K19" s="306"/>
      <c r="L19" s="307"/>
      <c r="M19" s="307"/>
      <c r="N19" s="307"/>
      <c r="O19" s="307"/>
      <c r="P19" s="307"/>
      <c r="Q19" s="308"/>
    </row>
    <row r="20" spans="1:17" ht="16.5" customHeight="1">
      <c r="A20" s="67" t="s">
        <v>214</v>
      </c>
      <c r="B20" s="50"/>
      <c r="C20" s="49"/>
      <c r="D20" s="86"/>
      <c r="E20" s="84"/>
      <c r="F20" s="84"/>
      <c r="G20" s="84"/>
      <c r="H20" s="84"/>
      <c r="J20" s="313"/>
      <c r="K20" s="306"/>
      <c r="L20" s="307"/>
      <c r="M20" s="307"/>
      <c r="N20" s="307"/>
      <c r="O20" s="307"/>
      <c r="P20" s="307"/>
      <c r="Q20" s="308"/>
    </row>
    <row r="21" spans="1:17" ht="16.5" customHeight="1">
      <c r="A21" s="67" t="s">
        <v>217</v>
      </c>
      <c r="B21" s="50"/>
      <c r="C21" s="49"/>
      <c r="D21" s="86"/>
      <c r="E21" s="84"/>
      <c r="F21" s="84"/>
      <c r="G21" s="84"/>
      <c r="H21" s="84"/>
      <c r="J21" s="313"/>
      <c r="K21" s="306"/>
      <c r="L21" s="307"/>
      <c r="M21" s="307"/>
      <c r="N21" s="307"/>
      <c r="O21" s="307"/>
      <c r="P21" s="307"/>
      <c r="Q21" s="308"/>
    </row>
    <row r="22" spans="1:17" ht="16.5" customHeight="1">
      <c r="A22" s="67" t="s">
        <v>220</v>
      </c>
      <c r="B22" s="50"/>
      <c r="C22" s="49"/>
      <c r="D22" s="86"/>
      <c r="E22" s="84"/>
      <c r="F22" s="84"/>
      <c r="G22" s="84"/>
      <c r="H22" s="84"/>
      <c r="J22" s="313"/>
      <c r="K22" s="306"/>
      <c r="L22" s="307"/>
      <c r="M22" s="307"/>
      <c r="N22" s="307"/>
      <c r="O22" s="307"/>
      <c r="P22" s="307"/>
      <c r="Q22" s="308"/>
    </row>
    <row r="23" spans="1:17" ht="16.5" customHeight="1">
      <c r="A23" s="67" t="s">
        <v>222</v>
      </c>
      <c r="B23" s="50"/>
      <c r="C23" s="49"/>
      <c r="D23" s="86"/>
      <c r="E23" s="84"/>
      <c r="F23" s="84"/>
      <c r="G23" s="84"/>
      <c r="H23" s="84"/>
      <c r="J23" s="313"/>
      <c r="K23" s="306"/>
      <c r="L23" s="307"/>
      <c r="M23" s="307"/>
      <c r="N23" s="307"/>
      <c r="O23" s="307"/>
      <c r="P23" s="307"/>
      <c r="Q23" s="308"/>
    </row>
    <row r="24" spans="1:17" ht="16.5" customHeight="1">
      <c r="A24" s="67" t="s">
        <v>225</v>
      </c>
      <c r="B24" s="50"/>
      <c r="C24" s="49"/>
      <c r="D24" s="86"/>
      <c r="E24" s="84"/>
      <c r="F24" s="84"/>
      <c r="G24" s="84"/>
      <c r="H24" s="84"/>
      <c r="J24" s="313"/>
      <c r="K24" s="306"/>
      <c r="L24" s="307"/>
      <c r="M24" s="307"/>
      <c r="N24" s="307"/>
      <c r="O24" s="307"/>
      <c r="P24" s="307"/>
      <c r="Q24" s="308"/>
    </row>
    <row r="25" spans="1:17" ht="16.5" customHeight="1">
      <c r="A25" s="67" t="s">
        <v>228</v>
      </c>
      <c r="B25" s="50"/>
      <c r="C25" s="49"/>
      <c r="D25" s="86"/>
      <c r="E25" s="84"/>
      <c r="F25" s="84"/>
      <c r="G25" s="84"/>
      <c r="H25" s="84"/>
      <c r="J25" s="313"/>
      <c r="K25" s="306"/>
      <c r="L25" s="307"/>
      <c r="M25" s="307"/>
      <c r="N25" s="307"/>
      <c r="O25" s="307"/>
      <c r="P25" s="307"/>
      <c r="Q25" s="308"/>
    </row>
    <row r="26" spans="1:17" ht="16.5" customHeight="1">
      <c r="A26" s="67" t="s">
        <v>231</v>
      </c>
      <c r="B26" s="50"/>
      <c r="C26" s="49"/>
      <c r="D26" s="86"/>
      <c r="E26" s="84"/>
      <c r="F26" s="84"/>
      <c r="G26" s="84"/>
      <c r="H26" s="84"/>
      <c r="J26" s="313"/>
      <c r="K26" s="306"/>
      <c r="L26" s="307"/>
      <c r="M26" s="307"/>
      <c r="N26" s="307"/>
      <c r="O26" s="307"/>
      <c r="P26" s="307"/>
      <c r="Q26" s="308"/>
    </row>
    <row r="27" spans="1:17" ht="16.5" customHeight="1">
      <c r="A27" s="68" t="s">
        <v>200</v>
      </c>
      <c r="B27" s="48"/>
      <c r="C27" s="49"/>
      <c r="D27" s="86"/>
      <c r="E27" s="84"/>
      <c r="F27" s="84"/>
      <c r="G27" s="84"/>
      <c r="H27" s="84"/>
      <c r="J27" s="313"/>
      <c r="K27" s="306"/>
      <c r="L27" s="307"/>
      <c r="M27" s="307"/>
      <c r="N27" s="307"/>
      <c r="O27" s="307"/>
      <c r="P27" s="307"/>
      <c r="Q27" s="308"/>
    </row>
    <row r="28" spans="1:17" ht="16.5" customHeight="1">
      <c r="A28" s="68" t="s">
        <v>203</v>
      </c>
      <c r="B28" s="48"/>
      <c r="C28" s="49"/>
      <c r="D28" s="86"/>
      <c r="E28" s="84"/>
      <c r="F28" s="84"/>
      <c r="G28" s="84"/>
      <c r="H28" s="84"/>
      <c r="J28" s="313"/>
      <c r="K28" s="306"/>
      <c r="L28" s="307"/>
      <c r="M28" s="307"/>
      <c r="N28" s="307"/>
      <c r="O28" s="307"/>
      <c r="P28" s="307"/>
      <c r="Q28" s="308"/>
    </row>
    <row r="29" spans="1:17" ht="16.5" customHeight="1">
      <c r="A29" s="68" t="s">
        <v>206</v>
      </c>
      <c r="B29" s="48"/>
      <c r="C29" s="49"/>
      <c r="D29" s="86"/>
      <c r="E29" s="84"/>
      <c r="F29" s="84"/>
      <c r="G29" s="84"/>
      <c r="H29" s="84"/>
      <c r="J29" s="313"/>
      <c r="K29" s="306"/>
      <c r="L29" s="307"/>
      <c r="M29" s="307"/>
      <c r="N29" s="307"/>
      <c r="O29" s="307"/>
      <c r="P29" s="307"/>
      <c r="Q29" s="308"/>
    </row>
    <row r="30" spans="1:17" ht="16.5" customHeight="1">
      <c r="A30" s="68" t="s">
        <v>209</v>
      </c>
      <c r="B30" s="48"/>
      <c r="C30" s="49"/>
      <c r="D30" s="86"/>
      <c r="E30" s="84"/>
      <c r="F30" s="84"/>
      <c r="G30" s="84"/>
      <c r="H30" s="84"/>
      <c r="J30" s="313"/>
      <c r="K30" s="306"/>
      <c r="L30" s="307"/>
      <c r="M30" s="307"/>
      <c r="N30" s="307"/>
      <c r="O30" s="307"/>
      <c r="P30" s="307"/>
      <c r="Q30" s="308"/>
    </row>
    <row r="31" spans="1:17" ht="16.5" customHeight="1">
      <c r="A31" s="68" t="s">
        <v>212</v>
      </c>
      <c r="B31" s="48"/>
      <c r="C31" s="49"/>
      <c r="D31" s="86"/>
      <c r="E31" s="84"/>
      <c r="F31" s="84"/>
      <c r="G31" s="84"/>
      <c r="H31" s="84"/>
      <c r="J31" s="313"/>
      <c r="K31" s="306"/>
      <c r="L31" s="307"/>
      <c r="M31" s="307"/>
      <c r="N31" s="307"/>
      <c r="O31" s="307"/>
      <c r="P31" s="307"/>
      <c r="Q31" s="308"/>
    </row>
    <row r="32" spans="1:17" ht="16.5" customHeight="1">
      <c r="A32" s="68" t="s">
        <v>215</v>
      </c>
      <c r="B32" s="48"/>
      <c r="C32" s="49"/>
      <c r="D32" s="86"/>
      <c r="E32" s="84"/>
      <c r="F32" s="84"/>
      <c r="G32" s="84"/>
      <c r="H32" s="84"/>
      <c r="J32" s="313"/>
      <c r="K32" s="306"/>
      <c r="L32" s="307"/>
      <c r="M32" s="307"/>
      <c r="N32" s="307"/>
      <c r="O32" s="307"/>
      <c r="P32" s="307"/>
      <c r="Q32" s="308"/>
    </row>
    <row r="33" spans="1:17" ht="16.5" customHeight="1">
      <c r="A33" s="68" t="s">
        <v>218</v>
      </c>
      <c r="B33" s="48"/>
      <c r="C33" s="49"/>
      <c r="D33" s="86"/>
      <c r="E33" s="84"/>
      <c r="F33" s="84"/>
      <c r="G33" s="84"/>
      <c r="H33" s="84"/>
      <c r="J33" s="313"/>
      <c r="K33" s="306"/>
      <c r="L33" s="307"/>
      <c r="M33" s="307"/>
      <c r="N33" s="307"/>
      <c r="O33" s="307"/>
      <c r="P33" s="307"/>
      <c r="Q33" s="308"/>
    </row>
    <row r="34" spans="1:17" ht="16.5" customHeight="1">
      <c r="A34" s="68" t="s">
        <v>221</v>
      </c>
      <c r="B34" s="48"/>
      <c r="C34" s="49"/>
      <c r="D34" s="86"/>
      <c r="E34" s="84"/>
      <c r="F34" s="84"/>
      <c r="G34" s="84"/>
      <c r="H34" s="84"/>
      <c r="J34" s="313"/>
      <c r="K34" s="306"/>
      <c r="L34" s="307"/>
      <c r="M34" s="307"/>
      <c r="N34" s="307"/>
      <c r="O34" s="307"/>
      <c r="P34" s="307"/>
      <c r="Q34" s="308"/>
    </row>
    <row r="35" spans="1:17" ht="16.5" customHeight="1">
      <c r="A35" s="68" t="s">
        <v>223</v>
      </c>
      <c r="B35" s="48"/>
      <c r="C35" s="49"/>
      <c r="D35" s="86"/>
      <c r="E35" s="84"/>
      <c r="F35" s="84"/>
      <c r="G35" s="84"/>
      <c r="H35" s="84"/>
      <c r="J35" s="313"/>
      <c r="K35" s="306"/>
      <c r="L35" s="307"/>
      <c r="M35" s="307"/>
      <c r="N35" s="307"/>
      <c r="O35" s="307"/>
      <c r="P35" s="307"/>
      <c r="Q35" s="308"/>
    </row>
    <row r="36" spans="1:17" ht="16.5" customHeight="1">
      <c r="A36" s="68" t="s">
        <v>226</v>
      </c>
      <c r="B36" s="48"/>
      <c r="C36" s="49"/>
      <c r="D36" s="86"/>
      <c r="E36" s="84"/>
      <c r="F36" s="84"/>
      <c r="G36" s="84"/>
      <c r="H36" s="84"/>
      <c r="J36" s="313"/>
      <c r="K36" s="306"/>
      <c r="L36" s="307"/>
      <c r="M36" s="307"/>
      <c r="N36" s="307"/>
      <c r="O36" s="307"/>
      <c r="P36" s="307"/>
      <c r="Q36" s="308"/>
    </row>
    <row r="37" spans="1:17" ht="16.5" customHeight="1">
      <c r="A37" s="68" t="s">
        <v>229</v>
      </c>
      <c r="B37" s="48"/>
      <c r="C37" s="49"/>
      <c r="D37" s="86"/>
      <c r="E37" s="84"/>
      <c r="F37" s="84"/>
      <c r="G37" s="84"/>
      <c r="H37" s="84"/>
      <c r="J37" s="313"/>
      <c r="K37" s="306"/>
      <c r="L37" s="307"/>
      <c r="M37" s="307"/>
      <c r="N37" s="307"/>
      <c r="O37" s="307"/>
      <c r="P37" s="307"/>
      <c r="Q37" s="308"/>
    </row>
    <row r="38" spans="1:17" ht="16.5" customHeight="1">
      <c r="A38" s="69" t="s">
        <v>234</v>
      </c>
      <c r="B38" s="48"/>
      <c r="C38" s="49"/>
      <c r="D38" s="86"/>
      <c r="E38" s="84"/>
      <c r="F38" s="84"/>
      <c r="G38" s="84"/>
      <c r="H38" s="84"/>
      <c r="J38" s="313"/>
      <c r="K38" s="306"/>
      <c r="L38" s="307"/>
      <c r="M38" s="307"/>
      <c r="N38" s="307"/>
      <c r="O38" s="307"/>
      <c r="P38" s="307"/>
      <c r="Q38" s="308"/>
    </row>
    <row r="39" spans="1:17" ht="16.5" customHeight="1">
      <c r="D39" s="86"/>
      <c r="E39" s="84"/>
      <c r="F39" s="84"/>
      <c r="G39" s="84"/>
      <c r="H39" s="84"/>
      <c r="J39" s="314"/>
      <c r="K39" s="309"/>
      <c r="L39" s="310"/>
      <c r="M39" s="310"/>
      <c r="N39" s="310"/>
      <c r="O39" s="310"/>
      <c r="P39" s="310"/>
      <c r="Q39" s="311"/>
    </row>
    <row r="40" spans="1:17" ht="16.5" customHeight="1">
      <c r="D40" s="86"/>
      <c r="E40" s="84"/>
      <c r="F40" s="84"/>
      <c r="G40" s="84"/>
      <c r="H40" s="84"/>
      <c r="J40" s="61"/>
      <c r="K40" s="62"/>
      <c r="L40" s="62"/>
      <c r="M40" s="62"/>
      <c r="N40" s="62"/>
      <c r="O40" s="62"/>
      <c r="P40" s="62"/>
      <c r="Q40" s="62"/>
    </row>
    <row r="41" spans="1:17" ht="16.5" customHeight="1">
      <c r="D41" s="86"/>
      <c r="E41" s="84"/>
      <c r="F41" s="84"/>
      <c r="G41" s="84"/>
      <c r="H41" s="84"/>
      <c r="J41" s="46"/>
      <c r="K41" s="62"/>
      <c r="L41" s="62"/>
      <c r="M41" s="62"/>
      <c r="N41" s="62"/>
      <c r="O41" s="62"/>
      <c r="P41" s="62"/>
      <c r="Q41" s="62"/>
    </row>
    <row r="42" spans="1:17" ht="16.5" customHeight="1">
      <c r="D42" s="86"/>
      <c r="E42" s="84"/>
      <c r="F42" s="84"/>
      <c r="G42" s="84"/>
      <c r="H42" s="84"/>
      <c r="J42" s="46"/>
      <c r="K42" s="62"/>
      <c r="L42" s="62"/>
      <c r="M42" s="62"/>
      <c r="N42" s="62"/>
      <c r="O42" s="62"/>
      <c r="P42" s="62"/>
      <c r="Q42" s="62"/>
    </row>
    <row r="43" spans="1:17" ht="16.5" customHeight="1">
      <c r="D43" s="86"/>
      <c r="E43" s="84"/>
      <c r="F43" s="84"/>
      <c r="G43" s="84"/>
      <c r="H43" s="84"/>
      <c r="J43" s="46"/>
      <c r="K43" s="62"/>
      <c r="L43" s="62"/>
      <c r="M43" s="62"/>
      <c r="N43" s="62"/>
      <c r="O43" s="62"/>
      <c r="P43" s="62"/>
      <c r="Q43" s="62"/>
    </row>
    <row r="44" spans="1:17" ht="16.5" customHeight="1">
      <c r="D44" s="86"/>
      <c r="E44" s="84"/>
      <c r="F44" s="84"/>
      <c r="G44" s="84"/>
      <c r="H44" s="84"/>
    </row>
    <row r="45" spans="1:17" ht="16.5" customHeight="1">
      <c r="D45" s="86"/>
      <c r="E45" s="84"/>
      <c r="F45" s="84"/>
      <c r="G45" s="84"/>
      <c r="H45" s="84"/>
    </row>
    <row r="46" spans="1:17" ht="16.5" customHeight="1">
      <c r="D46" s="86"/>
      <c r="E46" s="84"/>
      <c r="F46" s="84"/>
      <c r="G46" s="84"/>
      <c r="H46" s="84"/>
    </row>
    <row r="47" spans="1:17" ht="16.5" customHeight="1">
      <c r="D47" s="86"/>
      <c r="E47" s="84"/>
      <c r="F47" s="84"/>
      <c r="G47" s="84"/>
      <c r="H47" s="84"/>
    </row>
    <row r="48" spans="1:17" ht="16.5" customHeight="1">
      <c r="D48" s="86"/>
      <c r="E48" s="84"/>
      <c r="F48" s="84"/>
      <c r="G48" s="84"/>
      <c r="H48" s="84"/>
    </row>
    <row r="49" spans="4:23" ht="16.5" customHeight="1">
      <c r="D49" s="86"/>
      <c r="E49" s="84"/>
      <c r="F49" s="84"/>
      <c r="G49" s="84"/>
      <c r="H49" s="84"/>
    </row>
    <row r="50" spans="4:23" ht="16.5" customHeight="1">
      <c r="D50" s="86"/>
      <c r="E50" s="84"/>
      <c r="F50" s="84"/>
      <c r="G50" s="84"/>
      <c r="H50" s="84"/>
    </row>
    <row r="51" spans="4:23" ht="16.5" customHeight="1">
      <c r="D51" s="86"/>
      <c r="E51" s="84"/>
      <c r="F51" s="84"/>
      <c r="G51" s="84"/>
      <c r="H51" s="84"/>
    </row>
    <row r="52" spans="4:23" ht="16.5" customHeight="1">
      <c r="D52" s="86"/>
      <c r="E52" s="84"/>
      <c r="F52" s="84"/>
      <c r="G52" s="84"/>
      <c r="H52" s="84"/>
    </row>
    <row r="53" spans="4:23" ht="16.5" customHeight="1">
      <c r="D53" s="86"/>
      <c r="E53" s="84"/>
      <c r="F53" s="84"/>
      <c r="G53" s="84"/>
      <c r="H53" s="84"/>
    </row>
    <row r="54" spans="4:23" ht="16.5" customHeight="1">
      <c r="D54" s="86"/>
      <c r="E54" s="84"/>
      <c r="F54" s="84"/>
      <c r="G54" s="84"/>
      <c r="H54" s="84"/>
    </row>
    <row r="55" spans="4:23" ht="16.5" customHeight="1">
      <c r="D55" s="86"/>
      <c r="E55" s="84"/>
      <c r="F55" s="84"/>
      <c r="G55" s="84"/>
      <c r="H55" s="84"/>
    </row>
    <row r="56" spans="4:23" ht="16.5" customHeight="1">
      <c r="D56" s="86"/>
      <c r="E56" s="84"/>
      <c r="F56" s="84"/>
      <c r="G56" s="84"/>
      <c r="H56" s="84"/>
    </row>
    <row r="57" spans="4:23" ht="16.5" customHeight="1">
      <c r="D57" s="86"/>
      <c r="E57" s="84"/>
      <c r="F57" s="84"/>
      <c r="G57" s="84"/>
      <c r="H57" s="84"/>
      <c r="R57"/>
      <c r="S57"/>
      <c r="T57"/>
      <c r="U57"/>
      <c r="V57"/>
      <c r="W57"/>
    </row>
    <row r="58" spans="4:23" ht="16.5" customHeight="1">
      <c r="D58" s="87"/>
      <c r="E58" s="84"/>
      <c r="F58" s="84"/>
      <c r="G58" s="84"/>
      <c r="H58" s="84"/>
      <c r="R58"/>
      <c r="S58"/>
      <c r="T58"/>
      <c r="U58"/>
      <c r="V58"/>
      <c r="W58"/>
    </row>
    <row r="59" spans="4:23" ht="16.5" customHeight="1">
      <c r="D59" s="87"/>
      <c r="E59" s="84"/>
      <c r="F59" s="84"/>
      <c r="G59" s="84"/>
      <c r="H59" s="84"/>
      <c r="R59"/>
      <c r="S59"/>
      <c r="T59"/>
      <c r="U59"/>
      <c r="V59"/>
      <c r="W59"/>
    </row>
    <row r="60" spans="4:23" ht="16.5" customHeight="1">
      <c r="D60" s="87"/>
      <c r="E60" s="47"/>
      <c r="F60" s="47"/>
      <c r="G60" s="47"/>
      <c r="H60" s="47"/>
      <c r="R60"/>
      <c r="S60"/>
      <c r="T60"/>
      <c r="U60"/>
      <c r="V60"/>
      <c r="W60"/>
    </row>
    <row r="61" spans="4:23" ht="16.5" customHeight="1">
      <c r="D61" s="87"/>
      <c r="E61" s="47"/>
      <c r="F61" s="47"/>
      <c r="G61" s="47"/>
      <c r="H61" s="47"/>
      <c r="R61"/>
      <c r="S61"/>
      <c r="T61"/>
      <c r="U61"/>
      <c r="V61"/>
      <c r="W61"/>
    </row>
    <row r="62" spans="4:23" ht="16.5" customHeight="1">
      <c r="D62" s="87"/>
      <c r="E62" s="47"/>
      <c r="F62" s="47"/>
      <c r="G62" s="47"/>
      <c r="H62" s="47"/>
      <c r="R62"/>
      <c r="S62"/>
      <c r="T62"/>
      <c r="U62"/>
      <c r="V62"/>
      <c r="W62"/>
    </row>
    <row r="63" spans="4:23" ht="16.5" customHeight="1">
      <c r="D63" s="47"/>
    </row>
    <row r="64" spans="4:23" ht="16.5" customHeight="1">
      <c r="D64" s="47"/>
    </row>
    <row r="65" spans="4:4" ht="16.5" customHeight="1">
      <c r="D65" s="47"/>
    </row>
  </sheetData>
  <sheetProtection password="FB2E" sheet="1" objects="1" scenarios="1" selectLockedCells="1"/>
  <mergeCells count="6">
    <mergeCell ref="A1:C1"/>
    <mergeCell ref="E1:J1"/>
    <mergeCell ref="L1:R6"/>
    <mergeCell ref="K1:K12"/>
    <mergeCell ref="K14:Q39"/>
    <mergeCell ref="J14:J39"/>
  </mergeCells>
  <phoneticPr fontId="3"/>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9"/>
  <sheetViews>
    <sheetView topLeftCell="AA1" zoomScaleNormal="100" zoomScaleSheetLayoutView="115" workbookViewId="0">
      <selection activeCell="AA1" sqref="AA1"/>
    </sheetView>
  </sheetViews>
  <sheetFormatPr defaultColWidth="9" defaultRowHeight="11.25"/>
  <cols>
    <col min="1" max="1" width="2.125" style="38" hidden="1" customWidth="1"/>
    <col min="2" max="10" width="9.625" style="38" hidden="1" customWidth="1"/>
    <col min="11" max="26" width="0" style="38" hidden="1" customWidth="1"/>
    <col min="27" max="16384" width="9" style="38"/>
  </cols>
  <sheetData>
    <row r="1" spans="1:11" ht="12">
      <c r="B1" s="81" t="s">
        <v>306</v>
      </c>
    </row>
    <row r="2" spans="1:11" ht="16.5" customHeight="1">
      <c r="A2" s="369" t="s">
        <v>305</v>
      </c>
      <c r="B2" s="369"/>
      <c r="C2" s="370"/>
      <c r="D2" s="370"/>
      <c r="E2" s="370"/>
      <c r="F2" s="370"/>
      <c r="G2" s="370"/>
      <c r="H2" s="370"/>
      <c r="I2" s="370"/>
      <c r="J2" s="370"/>
    </row>
    <row r="3" spans="1:11" ht="17.25" customHeight="1">
      <c r="B3" s="369" t="s">
        <v>130</v>
      </c>
      <c r="C3" s="369"/>
      <c r="D3" s="369"/>
      <c r="E3" s="369"/>
      <c r="F3" s="369"/>
      <c r="G3" s="369"/>
      <c r="H3" s="369"/>
      <c r="I3" s="369"/>
      <c r="J3" s="369"/>
    </row>
    <row r="4" spans="1:11" ht="17.25" customHeight="1">
      <c r="I4" s="385" t="str">
        <f>IF('事前調査シート(オレンジ箇所にご記入ください)'!C17="","",'事前調査シート(オレンジ箇所にご記入ください)'!C17)</f>
        <v/>
      </c>
      <c r="J4" s="385"/>
    </row>
    <row r="5" spans="1:11" ht="17.25" customHeight="1">
      <c r="A5" s="377" t="s">
        <v>138</v>
      </c>
      <c r="B5" s="377"/>
      <c r="C5" s="377"/>
      <c r="D5" s="377"/>
      <c r="E5" s="377"/>
      <c r="F5" s="377"/>
    </row>
    <row r="6" spans="1:11" ht="17.25" customHeight="1">
      <c r="D6" s="392" t="s">
        <v>141</v>
      </c>
      <c r="E6" s="386" t="str">
        <f>IF('事前調査シート(オレンジ箇所にご記入ください)'!J24="","",'事前調査シート(オレンジ箇所にご記入ください)'!J24)</f>
        <v/>
      </c>
      <c r="F6" s="387"/>
      <c r="G6" s="387"/>
      <c r="H6" s="387"/>
      <c r="I6" s="387"/>
      <c r="J6" s="388"/>
    </row>
    <row r="7" spans="1:11" ht="17.25" customHeight="1">
      <c r="D7" s="393"/>
      <c r="E7" s="371" t="str">
        <f>IF(AND('事前調査シート(オレンジ箇所にご記入ください)'!B22="",'事前調査シート(オレンジ箇所にご記入ください)'!E24=""),"",CONCATENATE('事前調査シート(オレンジ箇所にご記入ください)'!B22," ",'事前調査シート(オレンジ箇所にご記入ください)'!E24))</f>
        <v/>
      </c>
      <c r="F7" s="372"/>
      <c r="G7" s="372"/>
      <c r="H7" s="372"/>
      <c r="I7" s="372"/>
      <c r="J7" s="373"/>
    </row>
    <row r="8" spans="1:11" ht="17.25" customHeight="1">
      <c r="D8" s="394"/>
      <c r="E8" s="374" t="str">
        <f>IF(AND('事前調査シート(オレンジ箇所にご記入ください)'!H24="",'事前調査シート(オレンジ箇所にご記入ください)'!C24=""),"",CONCATENATE('事前調査シート(オレンジ箇所にご記入ください)'!H24," ",'事前調査シート(オレンジ箇所にご記入ください)'!C24))</f>
        <v/>
      </c>
      <c r="F8" s="375"/>
      <c r="G8" s="375"/>
      <c r="H8" s="375"/>
      <c r="I8" s="375"/>
      <c r="J8" s="376"/>
    </row>
    <row r="9" spans="1:11" ht="9.75" customHeight="1">
      <c r="E9" s="78" t="str">
        <f>IF(OR('事前調査シート(オレンジ箇所にご記入ください)'!C88="",'事前調査シート(オレンジ箇所にご記入ください)'!C88="無"),"","※ 東工大発ベンチャー企業")</f>
        <v/>
      </c>
      <c r="K9" s="38" t="s">
        <v>410</v>
      </c>
    </row>
    <row r="10" spans="1:11" ht="17.25" customHeight="1">
      <c r="A10" s="377" t="s">
        <v>132</v>
      </c>
      <c r="B10" s="377"/>
      <c r="C10" s="377"/>
      <c r="D10" s="377"/>
      <c r="E10" s="377"/>
      <c r="F10" s="377"/>
      <c r="G10" s="377"/>
      <c r="H10" s="377"/>
      <c r="I10" s="377"/>
      <c r="J10" s="377"/>
    </row>
    <row r="11" spans="1:11" ht="12" customHeight="1"/>
    <row r="12" spans="1:11">
      <c r="A12" s="369" t="s">
        <v>133</v>
      </c>
      <c r="B12" s="369"/>
      <c r="C12" s="369"/>
      <c r="D12" s="369"/>
      <c r="E12" s="369"/>
      <c r="F12" s="369"/>
      <c r="G12" s="369"/>
      <c r="H12" s="369"/>
      <c r="I12" s="369"/>
      <c r="J12" s="369"/>
    </row>
    <row r="13" spans="1:11" ht="12" customHeight="1"/>
    <row r="14" spans="1:11" ht="17.25" customHeight="1">
      <c r="A14" s="377" t="s">
        <v>134</v>
      </c>
      <c r="B14" s="377"/>
      <c r="C14" s="378" t="str">
        <f>IF('事前調査シート(オレンジ箇所にご記入ください)'!C27="","",'事前調査シート(オレンジ箇所にご記入ください)'!C27)</f>
        <v/>
      </c>
      <c r="D14" s="379"/>
      <c r="E14" s="379"/>
      <c r="F14" s="379"/>
      <c r="G14" s="379"/>
      <c r="H14" s="379"/>
      <c r="I14" s="379"/>
      <c r="J14" s="380"/>
    </row>
    <row r="15" spans="1:11" ht="34.5" customHeight="1">
      <c r="A15" s="377" t="s">
        <v>135</v>
      </c>
      <c r="B15" s="377"/>
      <c r="C15" s="389" t="str">
        <f>IF('事前調査シート(オレンジ箇所にご記入ください)'!C29="","",'事前調査シート(オレンジ箇所にご記入ください)'!C29)</f>
        <v/>
      </c>
      <c r="D15" s="390"/>
      <c r="E15" s="390"/>
      <c r="F15" s="390"/>
      <c r="G15" s="390"/>
      <c r="H15" s="390"/>
      <c r="I15" s="390"/>
      <c r="J15" s="391"/>
    </row>
    <row r="16" spans="1:11" ht="17.25" customHeight="1">
      <c r="A16" s="377" t="s">
        <v>136</v>
      </c>
      <c r="B16" s="377"/>
      <c r="C16" s="396" t="str">
        <f>IF('事前調査シート(オレンジ箇所にご記入ください)'!C36="","",'事前調査シート(オレンジ箇所にご記入ください)'!C36)</f>
        <v/>
      </c>
      <c r="D16" s="397"/>
      <c r="E16" s="39" t="s">
        <v>139</v>
      </c>
      <c r="F16" s="396" t="str">
        <f>IF('事前調査シート(オレンジ箇所にご記入ください)'!C37="","",'事前調査シート(オレンジ箇所にご記入ください)'!C37)</f>
        <v/>
      </c>
      <c r="G16" s="397"/>
    </row>
    <row r="17" spans="1:12" ht="17.25" customHeight="1">
      <c r="A17" s="377" t="s">
        <v>161</v>
      </c>
      <c r="B17" s="377"/>
      <c r="C17" s="377"/>
      <c r="D17" s="377"/>
      <c r="E17" s="377"/>
      <c r="F17" s="377"/>
      <c r="G17" s="377"/>
      <c r="H17" s="377"/>
      <c r="I17" s="377"/>
      <c r="J17" s="377"/>
    </row>
    <row r="18" spans="1:12" ht="17.25" customHeight="1">
      <c r="B18" s="36" t="s">
        <v>137</v>
      </c>
      <c r="C18" s="395" t="s">
        <v>105</v>
      </c>
      <c r="D18" s="395"/>
      <c r="E18" s="395" t="s">
        <v>129</v>
      </c>
      <c r="F18" s="395"/>
      <c r="G18" s="395"/>
      <c r="H18" s="395" t="s">
        <v>106</v>
      </c>
      <c r="I18" s="395"/>
      <c r="K18" s="38" t="str">
        <f>IF('事前調査シート(オレンジ箇所にご記入ください)'!C95="","","95行目以降に追加記載有")</f>
        <v/>
      </c>
    </row>
    <row r="19" spans="1:12" ht="17.25" customHeight="1">
      <c r="B19" s="37" t="s">
        <v>107</v>
      </c>
      <c r="C19" s="381" t="str">
        <f>IF('事前調査シート(オレンジ箇所にご記入ください)'!C41="","",'事前調査シート(オレンジ箇所にご記入ください)'!C41)</f>
        <v/>
      </c>
      <c r="D19" s="381"/>
      <c r="E19" s="381" t="str">
        <f>IF('事前調査シート(オレンジ箇所にご記入ください)'!E41="","",'事前調査シート(オレンジ箇所にご記入ください)'!E41)</f>
        <v/>
      </c>
      <c r="F19" s="381"/>
      <c r="G19" s="381"/>
      <c r="H19" s="381" t="str">
        <f>IF('事前調査シート(オレンジ箇所にご記入ください)'!H41="","",'事前調査シート(オレンジ箇所にご記入ください)'!H41)</f>
        <v/>
      </c>
      <c r="I19" s="381"/>
    </row>
    <row r="20" spans="1:12" ht="17.25" customHeight="1">
      <c r="B20" s="37" t="s">
        <v>108</v>
      </c>
      <c r="C20" s="381" t="str">
        <f>IF('事前調査シート(オレンジ箇所にご記入ください)'!C42="","",'事前調査シート(オレンジ箇所にご記入ください)'!C42)</f>
        <v/>
      </c>
      <c r="D20" s="381"/>
      <c r="E20" s="381" t="str">
        <f>IF('事前調査シート(オレンジ箇所にご記入ください)'!E42="","",'事前調査シート(オレンジ箇所にご記入ください)'!E42)</f>
        <v/>
      </c>
      <c r="F20" s="381"/>
      <c r="G20" s="381"/>
      <c r="H20" s="381" t="str">
        <f>IF('事前調査シート(オレンジ箇所にご記入ください)'!H42="","",'事前調査シート(オレンジ箇所にご記入ください)'!H42)</f>
        <v/>
      </c>
      <c r="I20" s="381"/>
    </row>
    <row r="21" spans="1:12" ht="17.25" customHeight="1">
      <c r="B21" s="37" t="s">
        <v>109</v>
      </c>
      <c r="C21" s="381" t="str">
        <f>IF('事前調査シート(オレンジ箇所にご記入ください)'!C43="","",'事前調査シート(オレンジ箇所にご記入ください)'!C43)</f>
        <v/>
      </c>
      <c r="D21" s="381"/>
      <c r="E21" s="381" t="str">
        <f>IF('事前調査シート(オレンジ箇所にご記入ください)'!E43="","",'事前調査シート(オレンジ箇所にご記入ください)'!E43)</f>
        <v/>
      </c>
      <c r="F21" s="381"/>
      <c r="G21" s="381"/>
      <c r="H21" s="381" t="str">
        <f>IF('事前調査シート(オレンジ箇所にご記入ください)'!H43="","",'事前調査シート(オレンジ箇所にご記入ください)'!H43)</f>
        <v/>
      </c>
      <c r="I21" s="381"/>
    </row>
    <row r="22" spans="1:12" ht="17.25" customHeight="1">
      <c r="B22" s="37" t="s">
        <v>110</v>
      </c>
      <c r="C22" s="381" t="str">
        <f>IF('事前調査シート(オレンジ箇所にご記入ください)'!C44="","",'事前調査シート(オレンジ箇所にご記入ください)'!C44)</f>
        <v/>
      </c>
      <c r="D22" s="381"/>
      <c r="E22" s="381" t="str">
        <f>IF('事前調査シート(オレンジ箇所にご記入ください)'!E44="","",'事前調査シート(オレンジ箇所にご記入ください)'!E44)</f>
        <v/>
      </c>
      <c r="F22" s="381"/>
      <c r="G22" s="381"/>
      <c r="H22" s="381" t="str">
        <f>IF('事前調査シート(オレンジ箇所にご記入ください)'!H44="","",'事前調査シート(オレンジ箇所にご記入ください)'!H44)</f>
        <v/>
      </c>
      <c r="I22" s="381"/>
    </row>
    <row r="23" spans="1:12" ht="17.25" customHeight="1">
      <c r="B23" s="37" t="s">
        <v>111</v>
      </c>
      <c r="C23" s="381" t="str">
        <f>IF('事前調査シート(オレンジ箇所にご記入ください)'!C45="","",'事前調査シート(オレンジ箇所にご記入ください)'!C45)</f>
        <v/>
      </c>
      <c r="D23" s="381"/>
      <c r="E23" s="381" t="str">
        <f>IF('事前調査シート(オレンジ箇所にご記入ください)'!E45="","",'事前調査シート(オレンジ箇所にご記入ください)'!E45)</f>
        <v/>
      </c>
      <c r="F23" s="381"/>
      <c r="G23" s="381"/>
      <c r="H23" s="381" t="str">
        <f>IF('事前調査シート(オレンジ箇所にご記入ください)'!H45="","",'事前調査シート(オレンジ箇所にご記入ください)'!H45)</f>
        <v/>
      </c>
      <c r="I23" s="381"/>
    </row>
    <row r="24" spans="1:12" ht="17.25" customHeight="1">
      <c r="B24" s="37" t="s">
        <v>112</v>
      </c>
      <c r="C24" s="381" t="str">
        <f>IF('事前調査シート(オレンジ箇所にご記入ください)'!C46="","",'事前調査シート(オレンジ箇所にご記入ください)'!C46)</f>
        <v/>
      </c>
      <c r="D24" s="381"/>
      <c r="E24" s="381" t="str">
        <f>IF('事前調査シート(オレンジ箇所にご記入ください)'!E46="","",'事前調査シート(オレンジ箇所にご記入ください)'!E46)</f>
        <v/>
      </c>
      <c r="F24" s="381"/>
      <c r="G24" s="381"/>
      <c r="H24" s="381" t="str">
        <f>IF('事前調査シート(オレンジ箇所にご記入ください)'!H46="","",'事前調査シート(オレンジ箇所にご記入ください)'!H46)</f>
        <v/>
      </c>
      <c r="I24" s="381"/>
    </row>
    <row r="25" spans="1:12" ht="17.25" customHeight="1">
      <c r="A25" s="377" t="s">
        <v>162</v>
      </c>
      <c r="B25" s="377"/>
      <c r="C25" s="377"/>
      <c r="D25" s="377"/>
      <c r="E25" s="377"/>
      <c r="F25" s="377"/>
      <c r="G25" s="377"/>
      <c r="H25" s="377"/>
      <c r="I25" s="377"/>
      <c r="J25" s="377"/>
      <c r="K25" s="367" t="s">
        <v>411</v>
      </c>
      <c r="L25" s="368"/>
    </row>
    <row r="26" spans="1:12" ht="17.25" customHeight="1">
      <c r="B26" s="36" t="s">
        <v>140</v>
      </c>
      <c r="C26" s="395" t="s">
        <v>105</v>
      </c>
      <c r="D26" s="395"/>
      <c r="E26" s="395" t="s">
        <v>129</v>
      </c>
      <c r="F26" s="395"/>
      <c r="G26" s="395"/>
      <c r="H26" s="395" t="s">
        <v>106</v>
      </c>
      <c r="I26" s="395"/>
      <c r="J26" s="41" t="s">
        <v>126</v>
      </c>
      <c r="K26" s="90" t="s">
        <v>405</v>
      </c>
      <c r="L26" s="91" t="s">
        <v>406</v>
      </c>
    </row>
    <row r="27" spans="1:12" ht="17.25" customHeight="1">
      <c r="B27" s="37" t="s">
        <v>107</v>
      </c>
      <c r="C27" s="381" t="str">
        <f>IF('事前調査シート(オレンジ箇所にご記入ください)'!C51="","",'事前調査シート(オレンジ箇所にご記入ください)'!C51)</f>
        <v/>
      </c>
      <c r="D27" s="381"/>
      <c r="E27" s="381" t="str">
        <f>IF('事前調査シート(オレンジ箇所にご記入ください)'!E51="","",'事前調査シート(オレンジ箇所にご記入ください)'!E51)</f>
        <v/>
      </c>
      <c r="F27" s="381"/>
      <c r="G27" s="381"/>
      <c r="H27" s="381" t="str">
        <f>IF('事前調査シート(オレンジ箇所にご記入ください)'!H51="","",'事前調査シート(オレンジ箇所にご記入ください)'!H51)</f>
        <v/>
      </c>
      <c r="I27" s="381"/>
      <c r="J27" s="42" t="str">
        <f>IF('事前調査シート(オレンジ箇所にご記入ください)'!J51="","",'事前調査シート(オレンジ箇所にご記入ください)'!J51)</f>
        <v/>
      </c>
      <c r="K27" s="92" t="str">
        <f>'事前調査シート(オレンジ箇所にご記入ください)'!K51</f>
        <v/>
      </c>
      <c r="L27" s="93" t="str">
        <f>'事前調査シート(オレンジ箇所にご記入ください)'!L51</f>
        <v/>
      </c>
    </row>
    <row r="28" spans="1:12" ht="17.25" customHeight="1">
      <c r="B28" s="37" t="s">
        <v>108</v>
      </c>
      <c r="C28" s="381" t="str">
        <f>IF('事前調査シート(オレンジ箇所にご記入ください)'!C52="","",'事前調査シート(オレンジ箇所にご記入ください)'!C52)</f>
        <v/>
      </c>
      <c r="D28" s="381"/>
      <c r="E28" s="381" t="str">
        <f>IF('事前調査シート(オレンジ箇所にご記入ください)'!E52="","",'事前調査シート(オレンジ箇所にご記入ください)'!E52)</f>
        <v/>
      </c>
      <c r="F28" s="381"/>
      <c r="G28" s="381"/>
      <c r="H28" s="381" t="str">
        <f>IF('事前調査シート(オレンジ箇所にご記入ください)'!H52="","",'事前調査シート(オレンジ箇所にご記入ください)'!H52)</f>
        <v/>
      </c>
      <c r="I28" s="381"/>
      <c r="J28" s="42" t="str">
        <f>IF('事前調査シート(オレンジ箇所にご記入ください)'!J52="","",'事前調査シート(オレンジ箇所にご記入ください)'!J52)</f>
        <v/>
      </c>
      <c r="K28" s="92" t="str">
        <f>'事前調査シート(オレンジ箇所にご記入ください)'!K52</f>
        <v/>
      </c>
      <c r="L28" s="93" t="str">
        <f>'事前調査シート(オレンジ箇所にご記入ください)'!L52</f>
        <v/>
      </c>
    </row>
    <row r="29" spans="1:12" ht="17.25" customHeight="1">
      <c r="B29" s="37" t="s">
        <v>109</v>
      </c>
      <c r="C29" s="381" t="str">
        <f>IF('事前調査シート(オレンジ箇所にご記入ください)'!C53="","",'事前調査シート(オレンジ箇所にご記入ください)'!C53)</f>
        <v/>
      </c>
      <c r="D29" s="381"/>
      <c r="E29" s="381" t="str">
        <f>IF('事前調査シート(オレンジ箇所にご記入ください)'!E53="","",'事前調査シート(オレンジ箇所にご記入ください)'!E53)</f>
        <v/>
      </c>
      <c r="F29" s="381"/>
      <c r="G29" s="381"/>
      <c r="H29" s="381" t="str">
        <f>IF('事前調査シート(オレンジ箇所にご記入ください)'!H53="","",'事前調査シート(オレンジ箇所にご記入ください)'!H53)</f>
        <v/>
      </c>
      <c r="I29" s="381"/>
      <c r="J29" s="42" t="str">
        <f>IF('事前調査シート(オレンジ箇所にご記入ください)'!J53="","",'事前調査シート(オレンジ箇所にご記入ください)'!J53)</f>
        <v/>
      </c>
      <c r="K29" s="92" t="str">
        <f>'事前調査シート(オレンジ箇所にご記入ください)'!K53</f>
        <v/>
      </c>
      <c r="L29" s="93" t="str">
        <f>'事前調査シート(オレンジ箇所にご記入ください)'!L53</f>
        <v/>
      </c>
    </row>
    <row r="30" spans="1:12" ht="17.25" customHeight="1">
      <c r="B30" s="37" t="s">
        <v>110</v>
      </c>
      <c r="C30" s="381" t="str">
        <f>IF('事前調査シート(オレンジ箇所にご記入ください)'!C54="","",'事前調査シート(オレンジ箇所にご記入ください)'!C54)</f>
        <v/>
      </c>
      <c r="D30" s="381"/>
      <c r="E30" s="381" t="str">
        <f>IF('事前調査シート(オレンジ箇所にご記入ください)'!E54="","",'事前調査シート(オレンジ箇所にご記入ください)'!E54)</f>
        <v/>
      </c>
      <c r="F30" s="381"/>
      <c r="G30" s="381"/>
      <c r="H30" s="381" t="str">
        <f>IF('事前調査シート(オレンジ箇所にご記入ください)'!H54="","",'事前調査シート(オレンジ箇所にご記入ください)'!H54)</f>
        <v/>
      </c>
      <c r="I30" s="381"/>
      <c r="J30" s="42" t="str">
        <f>IF('事前調査シート(オレンジ箇所にご記入ください)'!J54="","",'事前調査シート(オレンジ箇所にご記入ください)'!J54)</f>
        <v/>
      </c>
      <c r="K30" s="92" t="str">
        <f>'事前調査シート(オレンジ箇所にご記入ください)'!K54</f>
        <v/>
      </c>
      <c r="L30" s="93" t="str">
        <f>'事前調査シート(オレンジ箇所にご記入ください)'!L54</f>
        <v/>
      </c>
    </row>
    <row r="31" spans="1:12" ht="17.25" customHeight="1">
      <c r="B31" s="37" t="s">
        <v>111</v>
      </c>
      <c r="C31" s="381" t="str">
        <f>IF('事前調査シート(オレンジ箇所にご記入ください)'!C55="","",'事前調査シート(オレンジ箇所にご記入ください)'!C55)</f>
        <v/>
      </c>
      <c r="D31" s="381"/>
      <c r="E31" s="381" t="str">
        <f>IF('事前調査シート(オレンジ箇所にご記入ください)'!E55="","",'事前調査シート(オレンジ箇所にご記入ください)'!E55)</f>
        <v/>
      </c>
      <c r="F31" s="381"/>
      <c r="G31" s="381"/>
      <c r="H31" s="381" t="str">
        <f>IF('事前調査シート(オレンジ箇所にご記入ください)'!H55="","",'事前調査シート(オレンジ箇所にご記入ください)'!H55)</f>
        <v/>
      </c>
      <c r="I31" s="381"/>
      <c r="J31" s="42" t="str">
        <f>IF('事前調査シート(オレンジ箇所にご記入ください)'!J55="","",'事前調査シート(オレンジ箇所にご記入ください)'!J55)</f>
        <v/>
      </c>
      <c r="K31" s="92" t="str">
        <f>'事前調査シート(オレンジ箇所にご記入ください)'!K55</f>
        <v/>
      </c>
      <c r="L31" s="93" t="str">
        <f>'事前調査シート(オレンジ箇所にご記入ください)'!L55</f>
        <v/>
      </c>
    </row>
    <row r="32" spans="1:12" ht="16.5" customHeight="1">
      <c r="B32" s="37" t="s">
        <v>112</v>
      </c>
      <c r="C32" s="381" t="str">
        <f>IF('事前調査シート(オレンジ箇所にご記入ください)'!C56="","",'事前調査シート(オレンジ箇所にご記入ください)'!C56)</f>
        <v/>
      </c>
      <c r="D32" s="381"/>
      <c r="E32" s="381" t="str">
        <f>IF('事前調査シート(オレンジ箇所にご記入ください)'!E56="","",'事前調査シート(オレンジ箇所にご記入ください)'!E56)</f>
        <v/>
      </c>
      <c r="F32" s="381"/>
      <c r="G32" s="381"/>
      <c r="H32" s="381" t="str">
        <f>IF('事前調査シート(オレンジ箇所にご記入ください)'!H56="","",'事前調査シート(オレンジ箇所にご記入ください)'!H56)</f>
        <v/>
      </c>
      <c r="I32" s="381"/>
      <c r="J32" s="42" t="str">
        <f>IF('事前調査シート(オレンジ箇所にご記入ください)'!J56="","",'事前調査シート(オレンジ箇所にご記入ください)'!J56)</f>
        <v/>
      </c>
      <c r="K32" s="92" t="str">
        <f>'事前調査シート(オレンジ箇所にご記入ください)'!K56</f>
        <v/>
      </c>
      <c r="L32" s="93" t="str">
        <f>'事前調査シート(オレンジ箇所にご記入ください)'!L56</f>
        <v/>
      </c>
    </row>
    <row r="33" spans="1:11" ht="16.5" customHeight="1">
      <c r="A33" s="38" t="s">
        <v>142</v>
      </c>
    </row>
    <row r="34" spans="1:11" ht="16.5" customHeight="1">
      <c r="B34" s="378" t="str">
        <f>IF('事前調査シート(オレンジ箇所にご記入ください)'!C65="","",'事前調査シート(オレンジ箇所にご記入ください)'!C65)</f>
        <v/>
      </c>
      <c r="C34" s="379"/>
      <c r="D34" s="379"/>
      <c r="E34" s="379"/>
      <c r="F34" s="379"/>
      <c r="G34" s="379"/>
      <c r="H34" s="379"/>
      <c r="I34" s="379"/>
      <c r="J34" s="380"/>
    </row>
    <row r="35" spans="1:11" ht="17.25" customHeight="1">
      <c r="A35" s="377" t="s">
        <v>143</v>
      </c>
      <c r="B35" s="377"/>
      <c r="C35" s="377"/>
      <c r="D35" s="377"/>
      <c r="E35" s="377"/>
      <c r="F35" s="377"/>
      <c r="G35" s="377"/>
      <c r="H35" s="377"/>
      <c r="I35" s="377"/>
      <c r="J35" s="377"/>
    </row>
    <row r="36" spans="1:11" ht="17.25" customHeight="1">
      <c r="B36" s="36" t="s">
        <v>125</v>
      </c>
      <c r="C36" s="36" t="s">
        <v>124</v>
      </c>
      <c r="D36" s="36" t="s">
        <v>103</v>
      </c>
      <c r="E36" s="36" t="s">
        <v>104</v>
      </c>
      <c r="F36" s="36" t="s">
        <v>122</v>
      </c>
      <c r="G36" s="79" t="str">
        <f>IF('事前調査シート(オレンジ箇所にご記入ください)'!C71="","",CONCATENATE("※ 直接経費にスペース使用料",'事前調査シート(オレンジ箇所にご記入ください)'!C71,'事前調査シート(オレンジ箇所にご記入ください)'!F69,"を含む"))</f>
        <v/>
      </c>
      <c r="K36" s="38" t="s">
        <v>408</v>
      </c>
    </row>
    <row r="37" spans="1:11" ht="17.25" customHeight="1">
      <c r="B37" s="40" t="str">
        <f>IF('事前調査シート(オレンジ箇所にご記入ください)'!F69="","",'事前調査シート(オレンジ箇所にご記入ください)'!F69)</f>
        <v>円</v>
      </c>
      <c r="C37" s="44">
        <f>IF('事前調査シート(オレンジ箇所にご記入ください)'!C71="",'事前調査シート(オレンジ箇所にご記入ください)'!B69,'事前調査シート(オレンジ箇所にご記入ください)'!B69+'事前調査シート(オレンジ箇所にご記入ください)'!C71)</f>
        <v>0</v>
      </c>
      <c r="D37" s="44">
        <f>'事前調査シート(オレンジ箇所にご記入ください)'!C69</f>
        <v>0</v>
      </c>
      <c r="E37" s="44">
        <f>'事前調査シート(オレンジ箇所にご記入ください)'!D69</f>
        <v>0</v>
      </c>
      <c r="F37" s="45">
        <f>'事前調査シート(オレンジ箇所にご記入ください)'!E71</f>
        <v>0</v>
      </c>
      <c r="G37" s="79" t="str">
        <f>IF('事前調査シート(オレンジ箇所にご記入ください)'!C74="","",CONCATENATE("※ 支払方法：",'事前調査シート(オレンジ箇所にご記入ください)'!C74))</f>
        <v/>
      </c>
      <c r="I37" s="43" t="s">
        <v>407</v>
      </c>
      <c r="J37" s="89" t="e">
        <f>'事前調査シート(オレンジ箇所にご記入ください)'!H69</f>
        <v>#DIV/0!</v>
      </c>
      <c r="K37" s="38" t="s">
        <v>409</v>
      </c>
    </row>
    <row r="38" spans="1:11" ht="16.5" customHeight="1">
      <c r="A38" s="377" t="s">
        <v>154</v>
      </c>
      <c r="B38" s="377"/>
      <c r="C38" s="377"/>
      <c r="D38" s="377"/>
      <c r="E38" s="377"/>
      <c r="F38" s="382" t="str">
        <f>IF('事前調査シート(オレンジ箇所にご記入ください)'!C77="","",'事前調査シート(オレンジ箇所にご記入ください)'!C77)</f>
        <v/>
      </c>
      <c r="G38" s="384"/>
    </row>
    <row r="39" spans="1:11" ht="16.5" customHeight="1">
      <c r="A39" s="38" t="s">
        <v>144</v>
      </c>
    </row>
    <row r="40" spans="1:11" ht="16.5" customHeight="1">
      <c r="B40" s="386" t="str">
        <f>IF(AND('事前調査シート(オレンジ箇所にご記入ください)'!C84="",'事前調査シート(オレンジ箇所にご記入ください)'!J81=""),"",CONCATENATE('事前調査シート(オレンジ箇所にご記入ください)'!C84," ",'事前調査シート(オレンジ箇所にご記入ください)'!J81))</f>
        <v/>
      </c>
      <c r="C40" s="387"/>
      <c r="D40" s="387"/>
      <c r="E40" s="387"/>
      <c r="F40" s="387"/>
      <c r="G40" s="387"/>
      <c r="H40" s="387"/>
      <c r="I40" s="387"/>
      <c r="J40" s="388"/>
    </row>
    <row r="41" spans="1:11" ht="16.5" customHeight="1">
      <c r="B41" s="371" t="str">
        <f>IF(AND('事前調査シート(オレンジ箇所にご記入ください)'!E81="",'事前調査シート(オレンジ箇所にご記入ください)'!H81="",'事前調査シート(オレンジ箇所にご記入ください)'!C81=""),"",CONCATENATE('事前調査シート(オレンジ箇所にご記入ください)'!E81," ",'事前調査シート(オレンジ箇所にご記入ください)'!H81," ",'事前調査シート(オレンジ箇所にご記入ください)'!C81))</f>
        <v/>
      </c>
      <c r="C41" s="372"/>
      <c r="D41" s="372"/>
      <c r="E41" s="372"/>
      <c r="F41" s="372"/>
      <c r="G41" s="372"/>
      <c r="H41" s="372"/>
      <c r="I41" s="372"/>
      <c r="J41" s="373"/>
    </row>
    <row r="42" spans="1:11" ht="16.5" customHeight="1">
      <c r="B42" s="374" t="str">
        <f>IF(AND('事前調査シート(オレンジ箇所にご記入ください)'!D84="",'事前調査シート(オレンジ箇所にご記入ください)'!E84="",'事前調査シート(オレンジ箇所にご記入ください)'!F84="",'事前調査シート(オレンジ箇所にご記入ください)'!H84=""),"",CONCATENATE("電話",'事前調査シート(オレンジ箇所にご記入ください)'!D84,",",'事前調査シート(オレンジ箇所にご記入ください)'!E84," ","email:",'事前調査シート(オレンジ箇所にご記入ください)'!F84,",",'事前調査シート(オレンジ箇所にご記入ください)'!H84))</f>
        <v/>
      </c>
      <c r="C42" s="375"/>
      <c r="D42" s="375"/>
      <c r="E42" s="375"/>
      <c r="F42" s="375"/>
      <c r="G42" s="375"/>
      <c r="H42" s="375"/>
      <c r="I42" s="375"/>
      <c r="J42" s="376"/>
    </row>
    <row r="43" spans="1:11" ht="16.5" customHeight="1">
      <c r="B43" s="38" t="s">
        <v>145</v>
      </c>
    </row>
    <row r="44" spans="1:11" ht="16.5" customHeight="1">
      <c r="B44" s="386" t="str">
        <f>IF(AND('事前調査シート(オレンジ箇所にご記入ください)'!C85="",'事前調査シート(オレンジ箇所にご記入ください)'!J82=""),"",CONCATENATE('事前調査シート(オレンジ箇所にご記入ください)'!C85," ",'事前調査シート(オレンジ箇所にご記入ください)'!J82))</f>
        <v/>
      </c>
      <c r="C44" s="387"/>
      <c r="D44" s="387"/>
      <c r="E44" s="387"/>
      <c r="F44" s="387"/>
      <c r="G44" s="387"/>
      <c r="H44" s="387"/>
      <c r="I44" s="387"/>
      <c r="J44" s="388"/>
    </row>
    <row r="45" spans="1:11" ht="16.5" customHeight="1">
      <c r="B45" s="371" t="str">
        <f>IF(AND('事前調査シート(オレンジ箇所にご記入ください)'!E82="",'事前調査シート(オレンジ箇所にご記入ください)'!H82="",'事前調査シート(オレンジ箇所にご記入ください)'!C82=""),"",CONCATENATE('事前調査シート(オレンジ箇所にご記入ください)'!E82," ",'事前調査シート(オレンジ箇所にご記入ください)'!H82," ",'事前調査シート(オレンジ箇所にご記入ください)'!C82))</f>
        <v/>
      </c>
      <c r="C45" s="372"/>
      <c r="D45" s="372"/>
      <c r="E45" s="372"/>
      <c r="F45" s="372"/>
      <c r="G45" s="372"/>
      <c r="H45" s="372"/>
      <c r="I45" s="372"/>
      <c r="J45" s="373"/>
    </row>
    <row r="46" spans="1:11" ht="16.5" customHeight="1">
      <c r="B46" s="374" t="str">
        <f>IF(AND('事前調査シート(オレンジ箇所にご記入ください)'!D85="",'事前調査シート(オレンジ箇所にご記入ください)'!E85="",'事前調査シート(オレンジ箇所にご記入ください)'!F85="",'事前調査シート(オレンジ箇所にご記入ください)'!H85=""),"",CONCATENATE("電話",'事前調査シート(オレンジ箇所にご記入ください)'!D85,",",'事前調査シート(オレンジ箇所にご記入ください)'!E85," ","email:",'事前調査シート(オレンジ箇所にご記入ください)'!F85,",",'事前調査シート(オレンジ箇所にご記入ください)'!H85))</f>
        <v/>
      </c>
      <c r="C46" s="375"/>
      <c r="D46" s="375"/>
      <c r="E46" s="375"/>
      <c r="F46" s="375"/>
      <c r="G46" s="375"/>
      <c r="H46" s="375"/>
      <c r="I46" s="375"/>
      <c r="J46" s="376"/>
    </row>
    <row r="47" spans="1:11" ht="16.5" customHeight="1">
      <c r="A47" s="38" t="s">
        <v>170</v>
      </c>
    </row>
    <row r="48" spans="1:11" ht="35.25" customHeight="1">
      <c r="B48" s="382" t="str">
        <f>IF('事前調査シート(オレンジ箇所にご記入ください)'!B91="","無し",'事前調査シート(オレンジ箇所にご記入ください)'!B91)</f>
        <v>無し</v>
      </c>
      <c r="C48" s="383"/>
      <c r="D48" s="383"/>
      <c r="E48" s="383"/>
      <c r="F48" s="383"/>
      <c r="G48" s="383"/>
      <c r="H48" s="383"/>
      <c r="I48" s="383"/>
      <c r="J48" s="384"/>
    </row>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sheetData>
  <sheetProtection password="FB2E" sheet="1" objects="1" scenarios="1" selectLockedCells="1"/>
  <mergeCells count="74">
    <mergeCell ref="C16:D16"/>
    <mergeCell ref="C20:D20"/>
    <mergeCell ref="E20:G20"/>
    <mergeCell ref="H20:I20"/>
    <mergeCell ref="C18:D18"/>
    <mergeCell ref="E18:G18"/>
    <mergeCell ref="H18:I18"/>
    <mergeCell ref="F16:G16"/>
    <mergeCell ref="C19:D19"/>
    <mergeCell ref="E19:G19"/>
    <mergeCell ref="H19:I19"/>
    <mergeCell ref="C29:D29"/>
    <mergeCell ref="E29:G29"/>
    <mergeCell ref="H29:I29"/>
    <mergeCell ref="C26:D26"/>
    <mergeCell ref="E26:G26"/>
    <mergeCell ref="H26:I26"/>
    <mergeCell ref="C27:D27"/>
    <mergeCell ref="E27:G27"/>
    <mergeCell ref="H27:I27"/>
    <mergeCell ref="E28:G28"/>
    <mergeCell ref="H28:I28"/>
    <mergeCell ref="C28:D28"/>
    <mergeCell ref="B3:J3"/>
    <mergeCell ref="E8:J8"/>
    <mergeCell ref="E7:J7"/>
    <mergeCell ref="E6:J6"/>
    <mergeCell ref="C15:J15"/>
    <mergeCell ref="C14:J14"/>
    <mergeCell ref="D6:D8"/>
    <mergeCell ref="C21:D21"/>
    <mergeCell ref="E21:G21"/>
    <mergeCell ref="H21:I21"/>
    <mergeCell ref="C22:D22"/>
    <mergeCell ref="E22:G22"/>
    <mergeCell ref="H22:I22"/>
    <mergeCell ref="E23:G23"/>
    <mergeCell ref="H23:I23"/>
    <mergeCell ref="C24:D24"/>
    <mergeCell ref="E24:G24"/>
    <mergeCell ref="H24:I24"/>
    <mergeCell ref="C23:D23"/>
    <mergeCell ref="B48:J48"/>
    <mergeCell ref="I4:J4"/>
    <mergeCell ref="A12:J12"/>
    <mergeCell ref="B42:J42"/>
    <mergeCell ref="B41:J41"/>
    <mergeCell ref="B40:J40"/>
    <mergeCell ref="B44:J44"/>
    <mergeCell ref="A25:J25"/>
    <mergeCell ref="A17:J17"/>
    <mergeCell ref="A35:J35"/>
    <mergeCell ref="A5:F5"/>
    <mergeCell ref="A10:J10"/>
    <mergeCell ref="A38:E38"/>
    <mergeCell ref="F38:G38"/>
    <mergeCell ref="A16:B16"/>
    <mergeCell ref="A15:B15"/>
    <mergeCell ref="K25:L25"/>
    <mergeCell ref="A2:B2"/>
    <mergeCell ref="C2:J2"/>
    <mergeCell ref="B45:J45"/>
    <mergeCell ref="B46:J46"/>
    <mergeCell ref="A14:B14"/>
    <mergeCell ref="B34:J34"/>
    <mergeCell ref="C32:D32"/>
    <mergeCell ref="E32:G32"/>
    <mergeCell ref="H32:I32"/>
    <mergeCell ref="C30:D30"/>
    <mergeCell ref="E30:G30"/>
    <mergeCell ref="H30:I30"/>
    <mergeCell ref="C31:D31"/>
    <mergeCell ref="E31:G31"/>
    <mergeCell ref="H31:I31"/>
  </mergeCells>
  <phoneticPr fontId="3"/>
  <pageMargins left="0.70866141732283472" right="0.70866141732283472" top="0.55118110236220474" bottom="0.55118110236220474" header="0.31496062992125984" footer="0.31496062992125984"/>
  <pageSetup paperSize="9" scale="90" orientation="portrait"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I7"/>
  <sheetViews>
    <sheetView topLeftCell="DJ1" workbookViewId="0">
      <selection sqref="A1:DI1048576"/>
    </sheetView>
  </sheetViews>
  <sheetFormatPr defaultRowHeight="18.75"/>
  <cols>
    <col min="1" max="113" width="9" hidden="1" customWidth="1"/>
  </cols>
  <sheetData>
    <row r="1" spans="1:113" s="38" customFormat="1" ht="12">
      <c r="B1" s="81" t="s">
        <v>307</v>
      </c>
    </row>
    <row r="2" spans="1:113" s="34" customFormat="1" ht="60.75" customHeight="1">
      <c r="A2" s="1" t="s">
        <v>0</v>
      </c>
      <c r="B2" s="2" t="s">
        <v>1</v>
      </c>
      <c r="C2" s="3" t="s">
        <v>2</v>
      </c>
      <c r="D2" s="4" t="s">
        <v>3</v>
      </c>
      <c r="E2" s="5" t="s">
        <v>4</v>
      </c>
      <c r="F2" s="6" t="s">
        <v>5</v>
      </c>
      <c r="G2" s="7" t="s">
        <v>6</v>
      </c>
      <c r="H2" s="6" t="s">
        <v>7</v>
      </c>
      <c r="I2" s="8" t="s">
        <v>8</v>
      </c>
      <c r="J2" s="9" t="s">
        <v>9</v>
      </c>
      <c r="K2" s="9" t="s">
        <v>10</v>
      </c>
      <c r="L2" s="9" t="s">
        <v>11</v>
      </c>
      <c r="M2" s="8" t="s">
        <v>12</v>
      </c>
      <c r="N2" s="10" t="s">
        <v>13</v>
      </c>
      <c r="O2" s="9" t="s">
        <v>14</v>
      </c>
      <c r="P2" s="7" t="s">
        <v>15</v>
      </c>
      <c r="Q2" s="11" t="s">
        <v>16</v>
      </c>
      <c r="R2" s="11" t="s">
        <v>17</v>
      </c>
      <c r="S2" s="7" t="s">
        <v>18</v>
      </c>
      <c r="T2" s="7" t="s">
        <v>19</v>
      </c>
      <c r="U2" s="7" t="s">
        <v>20</v>
      </c>
      <c r="V2" s="12" t="s">
        <v>21</v>
      </c>
      <c r="W2" s="13" t="s">
        <v>22</v>
      </c>
      <c r="X2" s="13" t="s">
        <v>23</v>
      </c>
      <c r="Y2" s="13" t="s">
        <v>24</v>
      </c>
      <c r="Z2" s="13" t="s">
        <v>25</v>
      </c>
      <c r="AA2" s="13" t="s">
        <v>26</v>
      </c>
      <c r="AB2" s="13" t="s">
        <v>27</v>
      </c>
      <c r="AC2" s="13" t="s">
        <v>28</v>
      </c>
      <c r="AD2" s="12" t="s">
        <v>29</v>
      </c>
      <c r="AE2" s="13" t="s">
        <v>30</v>
      </c>
      <c r="AF2" s="14" t="s">
        <v>31</v>
      </c>
      <c r="AG2" s="15" t="s">
        <v>32</v>
      </c>
      <c r="AH2" s="14" t="s">
        <v>33</v>
      </c>
      <c r="AI2" s="14" t="s">
        <v>34</v>
      </c>
      <c r="AJ2" s="13" t="s">
        <v>35</v>
      </c>
      <c r="AK2" s="13" t="s">
        <v>36</v>
      </c>
      <c r="AL2" s="16" t="s">
        <v>37</v>
      </c>
      <c r="AM2" s="17" t="s">
        <v>38</v>
      </c>
      <c r="AN2" s="17" t="s">
        <v>39</v>
      </c>
      <c r="AO2" s="17" t="s">
        <v>40</v>
      </c>
      <c r="AP2" s="18" t="s">
        <v>447</v>
      </c>
      <c r="AQ2" s="18" t="s">
        <v>441</v>
      </c>
      <c r="AR2" s="18" t="s">
        <v>442</v>
      </c>
      <c r="AS2" s="18" t="s">
        <v>444</v>
      </c>
      <c r="AT2" s="18" t="s">
        <v>445</v>
      </c>
      <c r="AU2" s="18" t="s">
        <v>446</v>
      </c>
      <c r="AV2" s="18" t="s">
        <v>448</v>
      </c>
      <c r="AW2" s="18" t="s">
        <v>443</v>
      </c>
      <c r="AX2" s="19" t="s">
        <v>440</v>
      </c>
      <c r="AY2" s="220" t="s">
        <v>41</v>
      </c>
      <c r="AZ2" s="220" t="s">
        <v>42</v>
      </c>
      <c r="BA2" s="220" t="s">
        <v>43</v>
      </c>
      <c r="BB2" s="220" t="s">
        <v>44</v>
      </c>
      <c r="BC2" s="220" t="s">
        <v>45</v>
      </c>
      <c r="BD2" s="220" t="s">
        <v>46</v>
      </c>
      <c r="BE2" s="220" t="s">
        <v>47</v>
      </c>
      <c r="BF2" s="220" t="s">
        <v>48</v>
      </c>
      <c r="BG2" s="220" t="s">
        <v>49</v>
      </c>
      <c r="BH2" s="220" t="s">
        <v>50</v>
      </c>
      <c r="BI2" s="220" t="s">
        <v>51</v>
      </c>
      <c r="BJ2" s="220" t="s">
        <v>52</v>
      </c>
      <c r="BK2" s="221" t="s">
        <v>53</v>
      </c>
      <c r="BL2" s="222" t="s">
        <v>54</v>
      </c>
      <c r="BM2" s="222" t="s">
        <v>55</v>
      </c>
      <c r="BN2" s="223" t="s">
        <v>56</v>
      </c>
      <c r="BO2" s="18" t="s">
        <v>57</v>
      </c>
      <c r="BP2" s="18" t="s">
        <v>58</v>
      </c>
      <c r="BQ2" s="18" t="s">
        <v>59</v>
      </c>
      <c r="BR2" s="18" t="s">
        <v>60</v>
      </c>
      <c r="BS2" s="20" t="s">
        <v>61</v>
      </c>
      <c r="BT2" s="12" t="s">
        <v>62</v>
      </c>
      <c r="BU2" s="21" t="s">
        <v>63</v>
      </c>
      <c r="BV2" s="22" t="s">
        <v>64</v>
      </c>
      <c r="BW2" s="23" t="s">
        <v>65</v>
      </c>
      <c r="BX2" s="24" t="s">
        <v>66</v>
      </c>
      <c r="BY2" s="13" t="s">
        <v>67</v>
      </c>
      <c r="BZ2" s="13" t="s">
        <v>68</v>
      </c>
      <c r="CA2" s="13" t="s">
        <v>69</v>
      </c>
      <c r="CB2" s="13" t="s">
        <v>70</v>
      </c>
      <c r="CC2" s="13" t="s">
        <v>71</v>
      </c>
      <c r="CD2" s="25" t="s">
        <v>72</v>
      </c>
      <c r="CE2" s="25" t="s">
        <v>73</v>
      </c>
      <c r="CF2" s="25" t="s">
        <v>74</v>
      </c>
      <c r="CG2" s="26" t="s">
        <v>75</v>
      </c>
      <c r="CH2" s="27" t="s">
        <v>76</v>
      </c>
      <c r="CI2" s="27" t="s">
        <v>77</v>
      </c>
      <c r="CJ2" s="27" t="s">
        <v>78</v>
      </c>
      <c r="CK2" s="10" t="s">
        <v>79</v>
      </c>
      <c r="CL2" s="10" t="s">
        <v>80</v>
      </c>
      <c r="CM2" s="10" t="s">
        <v>81</v>
      </c>
      <c r="CN2" s="10" t="s">
        <v>82</v>
      </c>
      <c r="CO2" s="10" t="s">
        <v>83</v>
      </c>
      <c r="CP2" s="10" t="s">
        <v>84</v>
      </c>
      <c r="CQ2" s="10" t="s">
        <v>85</v>
      </c>
      <c r="CR2" s="10" t="s">
        <v>86</v>
      </c>
      <c r="CS2" s="10" t="s">
        <v>87</v>
      </c>
      <c r="CT2" s="10" t="s">
        <v>88</v>
      </c>
      <c r="CU2" s="10" t="s">
        <v>89</v>
      </c>
      <c r="CV2" s="10" t="s">
        <v>90</v>
      </c>
      <c r="CW2" s="10" t="s">
        <v>91</v>
      </c>
      <c r="CX2" s="10" t="s">
        <v>92</v>
      </c>
      <c r="CY2" s="10" t="s">
        <v>93</v>
      </c>
      <c r="CZ2" s="10" t="s">
        <v>94</v>
      </c>
      <c r="DA2" s="10" t="s">
        <v>95</v>
      </c>
      <c r="DB2" s="28" t="s">
        <v>96</v>
      </c>
      <c r="DC2" s="29" t="s">
        <v>97</v>
      </c>
      <c r="DD2" s="30" t="s">
        <v>98</v>
      </c>
      <c r="DE2" s="31" t="s">
        <v>99</v>
      </c>
      <c r="DF2" s="32" t="s">
        <v>100</v>
      </c>
      <c r="DG2" s="33" t="s">
        <v>101</v>
      </c>
      <c r="DH2" s="34" t="s">
        <v>102</v>
      </c>
      <c r="DI2" s="82" t="s">
        <v>280</v>
      </c>
    </row>
    <row r="3" spans="1:113">
      <c r="B3" t="s">
        <v>292</v>
      </c>
      <c r="I3">
        <f>'事前調査シート(オレンジ箇所にご記入ください)'!C41</f>
        <v>0</v>
      </c>
      <c r="P3">
        <f>'事前調査シート(オレンジ箇所にご記入ください)'!C27</f>
        <v>0</v>
      </c>
      <c r="Q3">
        <f>'事前調査シート(オレンジ箇所にご記入ください)'!C36</f>
        <v>0</v>
      </c>
      <c r="R3">
        <f>'事前調査シート(オレンジ箇所にご記入ください)'!C37</f>
        <v>0</v>
      </c>
      <c r="V3" t="s">
        <v>313</v>
      </c>
      <c r="W3">
        <f>'事前調査シート(オレンジ箇所にご記入ください)'!B22</f>
        <v>0</v>
      </c>
      <c r="X3">
        <f>'事前調査シート(オレンジ箇所にご記入ください)'!E22</f>
        <v>0</v>
      </c>
      <c r="Y3">
        <f>'事前調査シート(オレンジ箇所にご記入ください)'!K22</f>
        <v>0</v>
      </c>
      <c r="Z3">
        <f>'事前調査シート(オレンジ箇所にご記入ください)'!G22</f>
        <v>0</v>
      </c>
      <c r="AC3">
        <f>'事前調査シート(オレンジ箇所にご記入ください)'!I22</f>
        <v>0</v>
      </c>
      <c r="AD3">
        <f>'事前調査シート(オレンジ箇所にご記入ください)'!C88</f>
        <v>0</v>
      </c>
      <c r="AE3">
        <f>'事前調査シート(オレンジ箇所にご記入ください)'!E24</f>
        <v>0</v>
      </c>
      <c r="AF3">
        <f>'事前調査シート(オレンジ箇所にご記入ください)'!H24</f>
        <v>0</v>
      </c>
      <c r="AG3">
        <f>'事前調査シート(オレンジ箇所にご記入ください)'!C24</f>
        <v>0</v>
      </c>
      <c r="AH3">
        <f>'事前調査シート(オレンジ箇所にご記入ください)'!J24</f>
        <v>0</v>
      </c>
      <c r="AK3">
        <f>COUNTIF('事前調査シート(オレンジ箇所にご記入ください)'!J51:J56,"民間等共同研究員")</f>
        <v>0</v>
      </c>
      <c r="AP3">
        <f>'事前調査シート(オレンジ箇所にご記入ください)'!B69</f>
        <v>0</v>
      </c>
      <c r="AT3">
        <f>'事前調査シート(オレンジ箇所にご記入ください)'!D69</f>
        <v>0</v>
      </c>
      <c r="AU3">
        <f>'事前調査シート(オレンジ箇所にご記入ください)'!C69</f>
        <v>0</v>
      </c>
      <c r="BW3">
        <f>'事前調査シート(オレンジ箇所にご記入ください)'!C77</f>
        <v>0</v>
      </c>
      <c r="BX3">
        <f>'事前調査シート(オレンジ箇所にご記入ください)'!C84</f>
        <v>0</v>
      </c>
      <c r="BY3">
        <f>'事前調査シート(オレンジ箇所にご記入ください)'!J81</f>
        <v>0</v>
      </c>
      <c r="BZ3">
        <f>'事前調査シート(オレンジ箇所にご記入ください)'!B22</f>
        <v>0</v>
      </c>
      <c r="CA3">
        <f>'事前調査シート(オレンジ箇所にご記入ください)'!E81</f>
        <v>0</v>
      </c>
      <c r="CB3">
        <f>'事前調査シート(オレンジ箇所にご記入ください)'!H81</f>
        <v>0</v>
      </c>
      <c r="CC3">
        <f>'事前調査シート(オレンジ箇所にご記入ください)'!C81</f>
        <v>0</v>
      </c>
      <c r="CD3" s="80">
        <f>'事前調査シート(オレンジ箇所にご記入ください)'!D84</f>
        <v>0</v>
      </c>
      <c r="CF3">
        <f>'事前調査シート(オレンジ箇所にご記入ください)'!F84</f>
        <v>0</v>
      </c>
      <c r="CH3">
        <f>'事前調査シート(オレンジ箇所にご記入ください)'!C42</f>
        <v>0</v>
      </c>
      <c r="CI3">
        <f>'事前調査シート(オレンジ箇所にご記入ください)'!C43</f>
        <v>0</v>
      </c>
      <c r="CJ3">
        <f>'事前調査シート(オレンジ箇所にご記入ください)'!C44</f>
        <v>0</v>
      </c>
      <c r="CK3">
        <f>'事前調査シート(オレンジ箇所にご記入ください)'!C45</f>
        <v>0</v>
      </c>
      <c r="CL3">
        <f>'事前調査シート(オレンジ箇所にご記入ください)'!C46</f>
        <v>0</v>
      </c>
      <c r="DI3">
        <f>'事前調査シート(オレンジ箇所にご記入ください)'!D22</f>
        <v>0</v>
      </c>
    </row>
    <row r="4" spans="1:113" s="96" customFormat="1" ht="68.25" customHeight="1">
      <c r="A4" s="97"/>
      <c r="B4" s="98" t="s">
        <v>412</v>
      </c>
      <c r="C4" s="400" t="s">
        <v>413</v>
      </c>
      <c r="D4" s="400"/>
      <c r="E4" s="400"/>
      <c r="F4" s="400"/>
      <c r="G4" s="400"/>
      <c r="H4" s="99" t="s">
        <v>414</v>
      </c>
      <c r="I4" s="98" t="s">
        <v>412</v>
      </c>
      <c r="J4" s="398" t="s">
        <v>414</v>
      </c>
      <c r="K4" s="398"/>
      <c r="L4" s="398"/>
      <c r="M4" s="398"/>
      <c r="N4" s="398"/>
      <c r="O4" s="398"/>
      <c r="P4" s="399" t="s">
        <v>412</v>
      </c>
      <c r="Q4" s="399"/>
      <c r="R4" s="399"/>
      <c r="S4" s="400" t="s">
        <v>413</v>
      </c>
      <c r="T4" s="400"/>
      <c r="U4" s="400"/>
      <c r="V4" s="100" t="s">
        <v>415</v>
      </c>
      <c r="W4" s="399" t="s">
        <v>412</v>
      </c>
      <c r="X4" s="399"/>
      <c r="Y4" s="97" t="s">
        <v>413</v>
      </c>
      <c r="Z4" s="98" t="s">
        <v>412</v>
      </c>
      <c r="AA4" s="99" t="s">
        <v>414</v>
      </c>
      <c r="AB4" s="99" t="s">
        <v>414</v>
      </c>
      <c r="AC4" s="399" t="s">
        <v>412</v>
      </c>
      <c r="AD4" s="399"/>
      <c r="AE4" s="400" t="s">
        <v>413</v>
      </c>
      <c r="AF4" s="400"/>
      <c r="AG4" s="400"/>
      <c r="AH4" s="400"/>
      <c r="AI4" s="400" t="s">
        <v>416</v>
      </c>
      <c r="AJ4" s="400"/>
      <c r="AK4" s="400"/>
      <c r="AL4" s="400" t="s">
        <v>413</v>
      </c>
      <c r="AM4" s="400"/>
      <c r="AN4" s="400"/>
      <c r="AO4" s="99" t="s">
        <v>414</v>
      </c>
      <c r="AP4" s="98" t="s">
        <v>412</v>
      </c>
      <c r="AQ4" s="400" t="s">
        <v>413</v>
      </c>
      <c r="AR4" s="400"/>
      <c r="AS4" s="99" t="s">
        <v>414</v>
      </c>
      <c r="AT4" s="399" t="s">
        <v>412</v>
      </c>
      <c r="AU4" s="399"/>
      <c r="AV4" s="398" t="s">
        <v>414</v>
      </c>
      <c r="AW4" s="398"/>
      <c r="AX4" s="398"/>
      <c r="AY4" s="400" t="s">
        <v>413</v>
      </c>
      <c r="AZ4" s="400"/>
      <c r="BA4" s="400"/>
      <c r="BB4" s="99" t="s">
        <v>414</v>
      </c>
      <c r="BC4" s="400" t="s">
        <v>413</v>
      </c>
      <c r="BD4" s="400"/>
      <c r="BE4" s="400"/>
      <c r="BF4" s="99" t="s">
        <v>414</v>
      </c>
      <c r="BG4" s="400" t="s">
        <v>413</v>
      </c>
      <c r="BH4" s="400"/>
      <c r="BI4" s="400"/>
      <c r="BJ4" s="99" t="s">
        <v>414</v>
      </c>
      <c r="BK4" s="400" t="s">
        <v>413</v>
      </c>
      <c r="BL4" s="400"/>
      <c r="BM4" s="400"/>
      <c r="BN4" s="398" t="s">
        <v>414</v>
      </c>
      <c r="BO4" s="398"/>
      <c r="BP4" s="398"/>
      <c r="BQ4" s="398"/>
      <c r="BR4" s="398"/>
      <c r="BS4" s="400" t="s">
        <v>413</v>
      </c>
      <c r="BT4" s="400"/>
      <c r="BU4" s="400"/>
      <c r="BV4" s="400"/>
      <c r="BW4" s="399" t="s">
        <v>412</v>
      </c>
      <c r="BX4" s="399"/>
      <c r="BY4" s="399"/>
      <c r="BZ4" s="399"/>
      <c r="CA4" s="399"/>
      <c r="CB4" s="399"/>
      <c r="CC4" s="399"/>
      <c r="CD4" s="399"/>
      <c r="CE4" s="101" t="s">
        <v>415</v>
      </c>
      <c r="CF4" s="98" t="s">
        <v>412</v>
      </c>
      <c r="CG4" s="97" t="s">
        <v>413</v>
      </c>
      <c r="CH4" s="399" t="s">
        <v>412</v>
      </c>
      <c r="CI4" s="399"/>
      <c r="CJ4" s="399"/>
      <c r="CK4" s="399"/>
      <c r="CL4" s="399"/>
      <c r="CM4" s="399"/>
      <c r="CN4" s="399"/>
      <c r="CO4" s="399"/>
      <c r="CP4" s="399"/>
      <c r="CQ4" s="399"/>
      <c r="CR4" s="399"/>
      <c r="CS4" s="399"/>
      <c r="CT4" s="399"/>
      <c r="CU4" s="399"/>
      <c r="CV4" s="399"/>
      <c r="CW4" s="399"/>
      <c r="CX4" s="399"/>
      <c r="CY4" s="399"/>
      <c r="CZ4" s="399"/>
      <c r="DA4" s="399"/>
      <c r="DB4" s="97" t="s">
        <v>413</v>
      </c>
      <c r="DC4" s="398" t="s">
        <v>414</v>
      </c>
      <c r="DD4" s="398"/>
      <c r="DE4" s="398"/>
      <c r="DF4" s="398"/>
      <c r="DG4" s="398"/>
      <c r="DH4" s="398"/>
      <c r="DI4" s="98" t="s">
        <v>412</v>
      </c>
    </row>
    <row r="5" spans="1:113">
      <c r="AP5" s="102" t="s">
        <v>417</v>
      </c>
    </row>
    <row r="6" spans="1:113">
      <c r="A6" t="s">
        <v>419</v>
      </c>
      <c r="B6" s="94" t="s">
        <v>418</v>
      </c>
      <c r="C6" s="95"/>
      <c r="D6" s="95"/>
      <c r="E6" s="95"/>
      <c r="F6" s="95"/>
      <c r="G6" s="95"/>
      <c r="H6" s="95"/>
      <c r="I6" s="95"/>
      <c r="J6" s="95"/>
      <c r="AP6" s="108" t="s">
        <v>421</v>
      </c>
      <c r="AQ6" s="103"/>
      <c r="AR6" s="103"/>
      <c r="AS6" s="103"/>
      <c r="AT6" s="103"/>
      <c r="AU6" s="104"/>
    </row>
    <row r="7" spans="1:113">
      <c r="AP7" s="105" t="s">
        <v>420</v>
      </c>
      <c r="AQ7" s="106"/>
      <c r="AR7" s="106"/>
      <c r="AS7" s="106"/>
      <c r="AT7" s="106"/>
      <c r="AU7" s="107"/>
    </row>
  </sheetData>
  <sheetProtection algorithmName="SHA-512" hashValue="JQOwRN4rCkp2C7645c5xrWwucI9AW3cxM/CIbiC3bm+gjLZykOpXowb4ZvcuOyR9SOaqEnNhF68SNeT1XAs+pg==" saltValue="j8KrowhEMrbWCz6WadvL1w==" spinCount="100000" sheet="1" objects="1" scenarios="1" selectLockedCells="1"/>
  <mergeCells count="21">
    <mergeCell ref="BW4:CD4"/>
    <mergeCell ref="CH4:DA4"/>
    <mergeCell ref="DC4:DH4"/>
    <mergeCell ref="AY4:BA4"/>
    <mergeCell ref="BK4:BM4"/>
    <mergeCell ref="BG4:BI4"/>
    <mergeCell ref="BC4:BE4"/>
    <mergeCell ref="BN4:BR4"/>
    <mergeCell ref="BS4:BV4"/>
    <mergeCell ref="AV4:AX4"/>
    <mergeCell ref="J4:O4"/>
    <mergeCell ref="P4:R4"/>
    <mergeCell ref="C4:G4"/>
    <mergeCell ref="S4:U4"/>
    <mergeCell ref="W4:X4"/>
    <mergeCell ref="AC4:AD4"/>
    <mergeCell ref="AE4:AH4"/>
    <mergeCell ref="AI4:AK4"/>
    <mergeCell ref="AL4:AN4"/>
    <mergeCell ref="AQ4:AR4"/>
    <mergeCell ref="AT4:AU4"/>
  </mergeCells>
  <phoneticPr fontId="3"/>
  <dataValidations count="10">
    <dataValidation type="list" allowBlank="1" showInputMessage="1" showErrorMessage="1" sqref="S2" xr:uid="{00000000-0002-0000-0400-000000000000}">
      <formula1>"単年度,複数年度"</formula1>
    </dataValidation>
    <dataValidation type="list" allowBlank="1" showInputMessage="1" showErrorMessage="1" sqref="C2" xr:uid="{00000000-0002-0000-0400-000001000000}">
      <formula1>"福島,配島,野本,川上,川原,友部,加藤,山本,小田切,大川,澤,竹岡,佐々木,鈴木"</formula1>
    </dataValidation>
    <dataValidation type="list" allowBlank="1" showInputMessage="1" showErrorMessage="1" sqref="BT2" xr:uid="{00000000-0002-0000-0400-000002000000}">
      <formula1>"①,②,③,④,"</formula1>
    </dataValidation>
    <dataValidation type="list" allowBlank="1" showInputMessage="1" showErrorMessage="1" sqref="BV2" xr:uid="{00000000-0002-0000-0400-000003000000}">
      <formula1>"申込時,締結時,不要/不可,　,"</formula1>
    </dataValidation>
    <dataValidation type="list" imeMode="off" allowBlank="1" showInputMessage="1" showErrorMessage="1" sqref="BW2" xr:uid="{00000000-0002-0000-0400-000004000000}">
      <formula1>"○,×,"</formula1>
    </dataValidation>
    <dataValidation type="list" allowBlank="1" showInputMessage="1" showErrorMessage="1" sqref="X2" xr:uid="{00000000-0002-0000-0400-000005000000}">
      <formula1>"農林水産,鉄鉱業,建設,電子/情報通信,エネルギー/環境,製造,バイオ,化学,電気/ガス/水道,運輸,卸売/小売,金融/保険,医療/福祉,不動産,サービス,国地独公,他"</formula1>
    </dataValidation>
    <dataValidation type="list" allowBlank="1" showInputMessage="1" showErrorMessage="1" sqref="Y2" xr:uid="{00000000-0002-0000-0400-000006000000}">
      <formula1>"会,独,公,地,外会,外そ,そ"</formula1>
    </dataValidation>
    <dataValidation type="list" allowBlank="1" showInputMessage="1" showErrorMessage="1" sqref="Z2" xr:uid="{00000000-0002-0000-0400-000007000000}">
      <formula1>"大,中小,小規模"</formula1>
    </dataValidation>
    <dataValidation imeMode="off" allowBlank="1" showInputMessage="1" showErrorMessage="1" sqref="M2:O2 CD2:CF2 Q2:R2 BX2 AL2:BS2 A2 DC2 D2:G2" xr:uid="{00000000-0002-0000-0400-000008000000}"/>
    <dataValidation imeMode="hiragana" allowBlank="1" showInputMessage="1" showErrorMessage="1" sqref="CG2 AF2:AJ2 H2:L2 P2 BY2:CC2" xr:uid="{00000000-0002-0000-0400-000009000000}"/>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事前調査シート(オレンジ箇所にご記入ください)</vt:lpstr>
      <vt:lpstr>事前調査シート (記入例)</vt:lpstr>
      <vt:lpstr>大学側使用（リスト）</vt:lpstr>
      <vt:lpstr>大学側使用１</vt:lpstr>
      <vt:lpstr>大学側使用２</vt:lpstr>
      <vt:lpstr>'事前調査シート (記入例)'!Print_Area</vt:lpstr>
      <vt:lpstr>'事前調査シート(オレンジ箇所にご記入ください)'!Print_Area</vt:lpstr>
      <vt:lpstr>大学側使用１!Print_Area</vt:lpstr>
    </vt:vector>
  </TitlesOfParts>
  <Company>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東工大/Tokyo Tech</dc:creator>
  <cp:lastModifiedBy>東工大LV20-568Au</cp:lastModifiedBy>
  <cp:lastPrinted>2021-05-17T09:47:01Z</cp:lastPrinted>
  <dcterms:created xsi:type="dcterms:W3CDTF">2020-10-22T07:35:58Z</dcterms:created>
  <dcterms:modified xsi:type="dcterms:W3CDTF">2022-06-14T07:34:59Z</dcterms:modified>
</cp:coreProperties>
</file>